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<sst xmlns="http://schemas.openxmlformats.org/spreadsheetml/2006/main" count="412" uniqueCount="193">
  <si>
    <t>Platz</t>
  </si>
  <si>
    <t>Name, Vorname</t>
  </si>
  <si>
    <t>Verein</t>
  </si>
  <si>
    <t>1.Sp</t>
  </si>
  <si>
    <t>2.Sp.</t>
  </si>
  <si>
    <t>3.Sp</t>
  </si>
  <si>
    <t>4.Sp.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</si>
  <si>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</si>
  <si>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</si>
  <si>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</si>
  <si>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</si>
  <si>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</si>
  <si>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</si>
  <si>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</si>
  <si>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</si>
  <si>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</si>
  <si>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</si>
  <si>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</si>
  <si>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5.Sp</t>
  </si>
  <si>
    <t>6.Sp.</t>
  </si>
  <si>
    <t>7.Sp</t>
  </si>
  <si>
    <t>9.Sp</t>
  </si>
  <si>
    <t>11.Sp</t>
  </si>
  <si>
    <t>Spiele</t>
  </si>
  <si>
    <t>Schnitt</t>
  </si>
  <si>
    <t>ges.</t>
  </si>
  <si>
    <t>Pins</t>
  </si>
  <si>
    <t>Sp.</t>
  </si>
  <si>
    <t xml:space="preserve">Schnitt </t>
  </si>
  <si>
    <t>auf Schillerpark</t>
  </si>
  <si>
    <t>EDV</t>
  </si>
  <si>
    <t>8.Sp</t>
  </si>
  <si>
    <t>10.Sp</t>
  </si>
  <si>
    <t>12.Sp</t>
  </si>
  <si>
    <t>auf Big Bowl</t>
  </si>
  <si>
    <t>13.Sp</t>
  </si>
  <si>
    <t>14.Sp.</t>
  </si>
  <si>
    <t>15.Sp</t>
  </si>
  <si>
    <t>16.Sp.</t>
  </si>
  <si>
    <t>17.Sp</t>
  </si>
  <si>
    <t>18.Sp.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</si>
  <si>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</si>
  <si>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</si>
  <si>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</si>
  <si>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</si>
  <si>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</si>
  <si>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</si>
  <si>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</si>
  <si>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</si>
  <si>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</si>
  <si>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</si>
  <si>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</si>
  <si>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Vorrunde am 25.02.2007</t>
  </si>
  <si>
    <t>auf Schiller</t>
  </si>
  <si>
    <t>BBV Berlin A-Jugend 2008         männlich</t>
  </si>
  <si>
    <t>BBV Berlin A-Jugend 2008        weiblich</t>
  </si>
  <si>
    <t>BBV Berlin B-Jugend 2008         männlich</t>
  </si>
  <si>
    <t>BBV Berlin B-Jugend 2008         weiblich</t>
  </si>
  <si>
    <t>Vorrunde am 08.09.2008</t>
  </si>
  <si>
    <t>Vorrunde am 09.03.2008</t>
  </si>
  <si>
    <t>Fieck, Niclas</t>
  </si>
  <si>
    <t>Easy</t>
  </si>
  <si>
    <t>Schumacher, Tim</t>
  </si>
  <si>
    <t>Barthelmeß, Tom</t>
  </si>
  <si>
    <t>HKP</t>
  </si>
  <si>
    <t>Geriche, Max</t>
  </si>
  <si>
    <t>Schultze, Benjamin</t>
  </si>
  <si>
    <t>Schumann, Stefan</t>
  </si>
  <si>
    <t>Helbig, Dennis</t>
  </si>
  <si>
    <t>BC Süden 04</t>
  </si>
  <si>
    <t>Kassire, Mustafa</t>
  </si>
  <si>
    <t>Schutte, Julian</t>
  </si>
  <si>
    <t>Jacoby, Oliver</t>
  </si>
  <si>
    <t>Fehlinger, Florian</t>
  </si>
  <si>
    <t>Ploetz, Guilian</t>
  </si>
  <si>
    <t>Löser, Patrick</t>
  </si>
  <si>
    <t>Perschk, Maximilian</t>
  </si>
  <si>
    <t>Müller, Benjamin</t>
  </si>
  <si>
    <t>Bluschke, Kevin</t>
  </si>
  <si>
    <t>Boldt, Sebastian</t>
  </si>
  <si>
    <t>BHB</t>
  </si>
  <si>
    <t>Garske, Benjamin</t>
  </si>
  <si>
    <t>Schlöricke, Patrick</t>
  </si>
  <si>
    <t>Rattay, Kevin</t>
  </si>
  <si>
    <t>Machart, Hendrik</t>
  </si>
  <si>
    <t>Los Diablos</t>
  </si>
  <si>
    <t>Seidl</t>
  </si>
  <si>
    <t>Czekalski</t>
  </si>
  <si>
    <t>BBC Lichtberg</t>
  </si>
  <si>
    <t>Dripp</t>
  </si>
  <si>
    <t>Merker, Felix</t>
  </si>
  <si>
    <t>KCH</t>
  </si>
  <si>
    <t>Gothow, Alex</t>
  </si>
  <si>
    <t>abgem</t>
  </si>
  <si>
    <t>Schälicke, Lisa</t>
  </si>
  <si>
    <t>BBC Preussen</t>
  </si>
  <si>
    <t>Getzkow, Juliana</t>
  </si>
  <si>
    <t>Skarabäus</t>
  </si>
  <si>
    <t>Herzmann, Sabrina</t>
  </si>
  <si>
    <t>Patzer, Sabrina</t>
  </si>
  <si>
    <t>Sudden Strikes</t>
  </si>
  <si>
    <t>Baggett, Julia</t>
  </si>
  <si>
    <t>Ritter, Jessica</t>
  </si>
  <si>
    <t>Bothmann, Janina</t>
  </si>
  <si>
    <t>BBF</t>
  </si>
  <si>
    <t>Butschke, Daniela</t>
  </si>
  <si>
    <t>Prenzel, Samanta</t>
  </si>
  <si>
    <t>Linkert, Denise</t>
  </si>
  <si>
    <t>Brandt, Timo</t>
  </si>
  <si>
    <t>BSC Kraftwerk</t>
  </si>
  <si>
    <t>Obst, Marcel</t>
  </si>
  <si>
    <t>Schütze, Richard</t>
  </si>
  <si>
    <t>Will, Sebastian</t>
  </si>
  <si>
    <t>Becker, Sebastian</t>
  </si>
  <si>
    <t>KBM</t>
  </si>
  <si>
    <t>Gruenheid, Dennis</t>
  </si>
  <si>
    <t>Rein. Füchse</t>
  </si>
  <si>
    <t>Meinke, Henrik</t>
  </si>
  <si>
    <t>Opitz, Jan-Frederik</t>
  </si>
  <si>
    <t>Reichow, Christoph</t>
  </si>
  <si>
    <t>Fabianke, Robert</t>
  </si>
  <si>
    <t>Eilers, Tim</t>
  </si>
  <si>
    <t>Arp, Niels</t>
  </si>
  <si>
    <t>Schlenther, Dennis</t>
  </si>
  <si>
    <t>Bengsch, Dominik</t>
  </si>
  <si>
    <t>Philipp, Robin</t>
  </si>
  <si>
    <t>Lüdke, Julius</t>
  </si>
  <si>
    <t>Dettmann, Dominik</t>
  </si>
  <si>
    <t>Riedtke, Jason</t>
  </si>
  <si>
    <t>Mehrow, Philip</t>
  </si>
  <si>
    <t>EM</t>
  </si>
  <si>
    <t>Stock, Gregory</t>
  </si>
  <si>
    <t>TBA</t>
  </si>
  <si>
    <t>Wellner, Max</t>
  </si>
  <si>
    <t>Golla, Phil</t>
  </si>
  <si>
    <t>Reschke, Yannick</t>
  </si>
  <si>
    <t>Mulack, Willi</t>
  </si>
  <si>
    <t>Dürr, Niclas</t>
  </si>
  <si>
    <t>Scharnowski, Marcus</t>
  </si>
  <si>
    <t>Mascheik, Florian</t>
  </si>
  <si>
    <t>Zabel, Nico</t>
  </si>
  <si>
    <t>Will, Alexander</t>
  </si>
  <si>
    <t>Möbus, Marcel</t>
  </si>
  <si>
    <t>Zuch</t>
  </si>
  <si>
    <t>Kühn</t>
  </si>
  <si>
    <t>Jungkuhn</t>
  </si>
  <si>
    <t>Dickband</t>
  </si>
  <si>
    <t>Büch</t>
  </si>
  <si>
    <t>Radke</t>
  </si>
  <si>
    <t>Budich</t>
  </si>
  <si>
    <t>auf Hasenheide Platz 1-5</t>
  </si>
  <si>
    <t>Vorrunde am 08.03.2008</t>
  </si>
  <si>
    <t>auf Studio</t>
  </si>
  <si>
    <t>Finale am 15.03.2005 um 10:00</t>
  </si>
  <si>
    <t>auf Schiller / Studio</t>
  </si>
  <si>
    <t>auf Hasenheide Platz 1-8</t>
  </si>
  <si>
    <t>Finale am 15.03.2008 um 10:00</t>
  </si>
  <si>
    <t>Finale am 15.03.2008 um 13:00</t>
  </si>
  <si>
    <t>SR Möwisch/Becker/Becker</t>
  </si>
  <si>
    <t>SR Möwisch/Krause/Becker/Becker</t>
  </si>
  <si>
    <t>SR Krause/Möwisch/Becker</t>
  </si>
  <si>
    <t>Gündling, Nico</t>
  </si>
  <si>
    <t>Höltz, Dennis</t>
  </si>
  <si>
    <t>Hentzschel, Charlene</t>
  </si>
  <si>
    <t>Jovanoic, Jasmin</t>
  </si>
  <si>
    <t>Cugier, Paulina</t>
  </si>
  <si>
    <t>BBC Lichtenbg.</t>
  </si>
  <si>
    <t>Zachmann, Sarah</t>
  </si>
  <si>
    <t>Michaelis, Christina</t>
  </si>
  <si>
    <t>Fischer, Michelle</t>
  </si>
  <si>
    <t>Dank, Vanessa</t>
  </si>
  <si>
    <t>Krause, Ricarda</t>
  </si>
  <si>
    <t>Ehrhard, Felix</t>
  </si>
  <si>
    <t>Hose, Nicolas</t>
  </si>
  <si>
    <t>Zühlke, Flory</t>
  </si>
  <si>
    <t>Pfeuffer, Mike</t>
  </si>
  <si>
    <t>Kaun, Pascal</t>
  </si>
  <si>
    <t>Carow, Lennard</t>
  </si>
  <si>
    <t>Buchholz, Tim</t>
  </si>
  <si>
    <t>Fahle, Oliver</t>
  </si>
  <si>
    <t>Böse, Kevin</t>
  </si>
  <si>
    <t>Reibling, Mirko</t>
  </si>
  <si>
    <t>Basch, Marcus</t>
  </si>
  <si>
    <t>Lukas, Chris</t>
  </si>
  <si>
    <t>Bieber, Jan</t>
  </si>
  <si>
    <t>Habicht, Marcel</t>
  </si>
  <si>
    <t>Otto, Maxim</t>
  </si>
  <si>
    <t>Mann, Christian</t>
  </si>
  <si>
    <t>Vehse, Christopher</t>
  </si>
  <si>
    <t>Gustmann, Robin</t>
  </si>
  <si>
    <t>Born, Philipp</t>
  </si>
  <si>
    <t>Strecker, Florian</t>
  </si>
  <si>
    <t>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</si>
</sst>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2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4" fillId="3" borderId="16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1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0"/>
  <sheetViews>
    <sheetView tabSelected="1" workbookViewId="0" topLeftCell="A1">
      <selection activeCell="B1" sqref="B1"/>
    </sheetView>
  </sheetViews>
  <sheetFormatPr defaultColWidth="11.421875" defaultRowHeight="12.75"/>
  <cols>
    <col min="1" max="1" width="4.57421875" style="0" customWidth="1"/>
    <col min="2" max="2" width="16.28125" style="0" customWidth="1"/>
    <col min="4" max="4" width="5.00390625" style="0" customWidth="1"/>
    <col min="5" max="22" width="4.7109375" style="0" customWidth="1"/>
    <col min="23" max="23" width="5.28125" style="0" customWidth="1"/>
    <col min="24" max="24" width="6.7109375" style="0" customWidth="1"/>
    <col min="25" max="25" width="6.57421875" style="0" customWidth="1"/>
    <col min="26" max="26" width="5.140625" style="0" customWidth="1"/>
    <col min="27" max="27" width="3.8515625" style="0" customWidth="1"/>
    <col min="28" max="28" width="6.140625" style="0" customWidth="1"/>
  </cols>
  <sheetData>
    <row r="1" spans="1:2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1:28" ht="27.75">
      <c r="A3" s="4"/>
      <c r="B3" s="5"/>
      <c r="C3" s="7" t="s">
        <v>54</v>
      </c>
      <c r="D3" s="7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</row>
    <row r="4" spans="1:28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</row>
    <row r="5" spans="1:28" ht="12.75">
      <c r="A5" s="4"/>
      <c r="B5" s="5"/>
      <c r="C5" s="5"/>
      <c r="D5" s="5"/>
      <c r="E5" s="11" t="s">
        <v>58</v>
      </c>
      <c r="F5" s="12"/>
      <c r="G5" s="2"/>
      <c r="H5" s="2"/>
      <c r="I5" s="2"/>
      <c r="J5" s="2"/>
      <c r="K5" s="11" t="s">
        <v>59</v>
      </c>
      <c r="L5" s="2"/>
      <c r="M5" s="2"/>
      <c r="N5" s="2"/>
      <c r="O5" s="2"/>
      <c r="P5" s="3"/>
      <c r="Q5" s="54" t="s">
        <v>157</v>
      </c>
      <c r="R5" s="55"/>
      <c r="S5" s="55"/>
      <c r="T5" s="55"/>
      <c r="U5" s="55"/>
      <c r="V5" s="56"/>
      <c r="W5" s="60" t="s">
        <v>158</v>
      </c>
      <c r="X5" s="61"/>
      <c r="Y5" s="61"/>
      <c r="Z5" s="61"/>
      <c r="AA5" s="61"/>
      <c r="AB5" s="62"/>
    </row>
    <row r="6" spans="1:28" ht="13.5" thickBot="1">
      <c r="A6" s="4"/>
      <c r="B6" s="5"/>
      <c r="C6" s="5"/>
      <c r="D6" s="5"/>
      <c r="E6" s="13" t="s">
        <v>152</v>
      </c>
      <c r="F6" s="14"/>
      <c r="G6" s="9"/>
      <c r="H6" s="9"/>
      <c r="I6" s="9"/>
      <c r="J6" s="9"/>
      <c r="K6" s="13" t="s">
        <v>29</v>
      </c>
      <c r="L6" s="9"/>
      <c r="M6" s="9"/>
      <c r="N6" s="9"/>
      <c r="O6" s="9"/>
      <c r="P6" s="10"/>
      <c r="Q6" s="57" t="s">
        <v>155</v>
      </c>
      <c r="R6" s="58"/>
      <c r="S6" s="58"/>
      <c r="T6" s="58"/>
      <c r="U6" s="58"/>
      <c r="V6" s="59"/>
      <c r="W6" s="61"/>
      <c r="X6" s="61"/>
      <c r="Y6" s="61"/>
      <c r="Z6" s="61"/>
      <c r="AA6" s="61"/>
      <c r="AB6" s="62"/>
    </row>
    <row r="7" spans="1:28" ht="13.5" thickBot="1">
      <c r="A7" s="15" t="s">
        <v>0</v>
      </c>
      <c r="B7" s="16" t="s">
        <v>1</v>
      </c>
      <c r="C7" s="17" t="s">
        <v>2</v>
      </c>
      <c r="D7" s="16" t="s">
        <v>30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18</v>
      </c>
      <c r="J7" s="18" t="s">
        <v>19</v>
      </c>
      <c r="K7" s="19" t="s">
        <v>20</v>
      </c>
      <c r="L7" s="18" t="s">
        <v>31</v>
      </c>
      <c r="M7" s="18" t="s">
        <v>21</v>
      </c>
      <c r="N7" s="18" t="s">
        <v>32</v>
      </c>
      <c r="O7" s="18" t="s">
        <v>22</v>
      </c>
      <c r="P7" s="20" t="s">
        <v>33</v>
      </c>
      <c r="Q7" s="19" t="s">
        <v>35</v>
      </c>
      <c r="R7" s="18" t="s">
        <v>36</v>
      </c>
      <c r="S7" s="18" t="s">
        <v>37</v>
      </c>
      <c r="T7" s="18" t="s">
        <v>38</v>
      </c>
      <c r="U7" s="18" t="s">
        <v>39</v>
      </c>
      <c r="V7" s="20" t="s">
        <v>40</v>
      </c>
      <c r="W7" s="21" t="s">
        <v>25</v>
      </c>
      <c r="X7" s="18" t="s">
        <v>23</v>
      </c>
      <c r="Y7" s="21" t="s">
        <v>24</v>
      </c>
      <c r="Z7" s="21" t="s">
        <v>26</v>
      </c>
      <c r="AA7" s="18" t="s">
        <v>27</v>
      </c>
      <c r="AB7" s="21" t="s">
        <v>28</v>
      </c>
    </row>
    <row r="8" spans="1:28" ht="13.5" thickBot="1">
      <c r="A8" s="22" t="s">
        <v>7</v>
      </c>
      <c r="B8" s="23" t="s">
        <v>108</v>
      </c>
      <c r="C8" s="24" t="s">
        <v>109</v>
      </c>
      <c r="D8" s="25">
        <v>13629</v>
      </c>
      <c r="E8" s="26">
        <v>160</v>
      </c>
      <c r="F8" s="26">
        <v>199</v>
      </c>
      <c r="G8" s="26">
        <v>189</v>
      </c>
      <c r="H8" s="26">
        <v>199</v>
      </c>
      <c r="I8" s="26">
        <v>189</v>
      </c>
      <c r="J8" s="26">
        <v>195</v>
      </c>
      <c r="K8" s="27">
        <v>211</v>
      </c>
      <c r="L8" s="26">
        <v>191</v>
      </c>
      <c r="M8" s="26">
        <v>228</v>
      </c>
      <c r="N8" s="26">
        <v>198</v>
      </c>
      <c r="O8" s="26">
        <v>192</v>
      </c>
      <c r="P8" s="28">
        <v>182</v>
      </c>
      <c r="Q8" s="90">
        <v>245</v>
      </c>
      <c r="R8" s="91">
        <v>247</v>
      </c>
      <c r="S8" s="91">
        <v>206</v>
      </c>
      <c r="T8" s="91">
        <v>215</v>
      </c>
      <c r="U8" s="91">
        <v>222</v>
      </c>
      <c r="V8" s="92">
        <v>194</v>
      </c>
      <c r="W8" s="29">
        <f aca="true" t="shared" si="0" ref="W8:W45">E8+F8+G8+H8+I8+J8+K8+L8+M8+N8+O8+P8+Q8+R8+S8+T8+U8+V8</f>
        <v>3662</v>
      </c>
      <c r="X8" s="30">
        <f aca="true" t="shared" si="1" ref="X8:X45">IF(E8&gt;0,1)+IF(F8&gt;0,1)+IF(G8&gt;0,1)+IF(H8&gt;0,1)+IF(I8&gt;0,1)+IF(J8&gt;0,1)+IF(K8&gt;0,1)+IF(L8&gt;0,1)+IF(M8&gt;0,1)+IF(N8&gt;0,1)+IF(O8&gt;0,1)+IF(P8&gt;0,1)+IF(Q8&gt;0,1)+IF(R8&gt;0,1)+IF(S8&gt;0,1)+IF(T8&gt;0,1)+IF(U8&gt;0,1)+IF(V8&gt;0,1)</f>
        <v>18</v>
      </c>
      <c r="Y8" s="31">
        <f aca="true" t="shared" si="2" ref="Y8:Y45">W8/X8</f>
        <v>203.44444444444446</v>
      </c>
      <c r="Z8" s="25">
        <f>W8+W9</f>
        <v>7328</v>
      </c>
      <c r="AA8" s="26"/>
      <c r="AB8" s="32"/>
    </row>
    <row r="9" spans="1:28" ht="13.5" thickBot="1">
      <c r="A9" s="22"/>
      <c r="B9" s="23" t="s">
        <v>110</v>
      </c>
      <c r="C9" s="24" t="s">
        <v>109</v>
      </c>
      <c r="D9" s="25">
        <v>12813</v>
      </c>
      <c r="E9" s="26">
        <v>146</v>
      </c>
      <c r="F9" s="26">
        <v>209</v>
      </c>
      <c r="G9" s="26">
        <v>234</v>
      </c>
      <c r="H9" s="26">
        <v>210</v>
      </c>
      <c r="I9" s="26">
        <v>190</v>
      </c>
      <c r="J9" s="26">
        <v>180</v>
      </c>
      <c r="K9" s="27">
        <v>173</v>
      </c>
      <c r="L9" s="26">
        <v>188</v>
      </c>
      <c r="M9" s="26">
        <v>212</v>
      </c>
      <c r="N9" s="26">
        <v>193</v>
      </c>
      <c r="O9" s="26">
        <v>236</v>
      </c>
      <c r="P9" s="28">
        <v>227</v>
      </c>
      <c r="Q9" s="90">
        <v>216</v>
      </c>
      <c r="R9" s="91">
        <v>223</v>
      </c>
      <c r="S9" s="91">
        <v>162</v>
      </c>
      <c r="T9" s="91">
        <v>194</v>
      </c>
      <c r="U9" s="91">
        <v>258</v>
      </c>
      <c r="V9" s="92">
        <v>215</v>
      </c>
      <c r="W9" s="29">
        <f t="shared" si="0"/>
        <v>3666</v>
      </c>
      <c r="X9" s="30">
        <f t="shared" si="1"/>
        <v>18</v>
      </c>
      <c r="Y9" s="32">
        <f t="shared" si="2"/>
        <v>203.66666666666666</v>
      </c>
      <c r="Z9" s="25">
        <f>W8+W9</f>
        <v>7328</v>
      </c>
      <c r="AA9" s="26">
        <f>X8+X9</f>
        <v>36</v>
      </c>
      <c r="AB9" s="32">
        <f>Z9/AA9</f>
        <v>203.55555555555554</v>
      </c>
    </row>
    <row r="10" spans="1:28" ht="13.5" thickBot="1">
      <c r="A10" s="33" t="s">
        <v>8</v>
      </c>
      <c r="B10" s="34" t="s">
        <v>111</v>
      </c>
      <c r="C10" s="35" t="s">
        <v>109</v>
      </c>
      <c r="D10" s="29">
        <v>12815</v>
      </c>
      <c r="E10" s="36">
        <v>163</v>
      </c>
      <c r="F10" s="36">
        <v>201</v>
      </c>
      <c r="G10" s="36">
        <v>174</v>
      </c>
      <c r="H10" s="36">
        <v>189</v>
      </c>
      <c r="I10" s="36">
        <v>214</v>
      </c>
      <c r="J10" s="36">
        <v>161</v>
      </c>
      <c r="K10" s="37">
        <v>180</v>
      </c>
      <c r="L10" s="36">
        <v>182</v>
      </c>
      <c r="M10" s="36">
        <v>213</v>
      </c>
      <c r="N10" s="36">
        <v>224</v>
      </c>
      <c r="O10" s="36">
        <v>182</v>
      </c>
      <c r="P10" s="38">
        <v>207</v>
      </c>
      <c r="Q10" s="93">
        <v>278</v>
      </c>
      <c r="R10" s="94">
        <v>181</v>
      </c>
      <c r="S10" s="94">
        <v>184</v>
      </c>
      <c r="T10" s="94">
        <v>230</v>
      </c>
      <c r="U10" s="94">
        <v>180</v>
      </c>
      <c r="V10" s="95">
        <v>215</v>
      </c>
      <c r="W10" s="29">
        <f t="shared" si="0"/>
        <v>3558</v>
      </c>
      <c r="X10" s="30">
        <f t="shared" si="1"/>
        <v>18</v>
      </c>
      <c r="Y10" s="31">
        <f t="shared" si="2"/>
        <v>197.66666666666666</v>
      </c>
      <c r="Z10" s="29">
        <f>W10+W11</f>
        <v>6936</v>
      </c>
      <c r="AA10" s="37"/>
      <c r="AB10" s="31"/>
    </row>
    <row r="11" spans="1:28" ht="13.5" thickBot="1">
      <c r="A11" s="39"/>
      <c r="B11" s="40" t="s">
        <v>112</v>
      </c>
      <c r="C11" s="41" t="s">
        <v>109</v>
      </c>
      <c r="D11" s="42">
        <v>12816</v>
      </c>
      <c r="E11" s="43">
        <v>172</v>
      </c>
      <c r="F11" s="43">
        <v>219</v>
      </c>
      <c r="G11" s="43">
        <v>147</v>
      </c>
      <c r="H11" s="43">
        <v>211</v>
      </c>
      <c r="I11" s="43">
        <v>169</v>
      </c>
      <c r="J11" s="43">
        <v>210</v>
      </c>
      <c r="K11" s="44">
        <v>192</v>
      </c>
      <c r="L11" s="43">
        <v>171</v>
      </c>
      <c r="M11" s="43">
        <v>173</v>
      </c>
      <c r="N11" s="43">
        <v>180</v>
      </c>
      <c r="O11" s="43">
        <v>135</v>
      </c>
      <c r="P11" s="45">
        <v>168</v>
      </c>
      <c r="Q11" s="96">
        <v>168</v>
      </c>
      <c r="R11" s="97">
        <v>224</v>
      </c>
      <c r="S11" s="97">
        <v>275</v>
      </c>
      <c r="T11" s="97">
        <v>173</v>
      </c>
      <c r="U11" s="97">
        <v>176</v>
      </c>
      <c r="V11" s="98">
        <v>215</v>
      </c>
      <c r="W11" s="29">
        <f t="shared" si="0"/>
        <v>3378</v>
      </c>
      <c r="X11" s="30">
        <f t="shared" si="1"/>
        <v>18</v>
      </c>
      <c r="Y11" s="32">
        <f t="shared" si="2"/>
        <v>187.66666666666666</v>
      </c>
      <c r="Z11" s="42">
        <f>W10+W11</f>
        <v>6936</v>
      </c>
      <c r="AA11" s="44">
        <f>X10+X11</f>
        <v>36</v>
      </c>
      <c r="AB11" s="46">
        <f>Z11/AA11</f>
        <v>192.66666666666666</v>
      </c>
    </row>
    <row r="12" spans="1:28" ht="13.5" thickBot="1">
      <c r="A12" s="22" t="s">
        <v>9</v>
      </c>
      <c r="B12" s="23" t="s">
        <v>119</v>
      </c>
      <c r="C12" s="24" t="s">
        <v>100</v>
      </c>
      <c r="D12" s="25">
        <v>28027</v>
      </c>
      <c r="E12" s="26">
        <v>160</v>
      </c>
      <c r="F12" s="26">
        <v>179</v>
      </c>
      <c r="G12" s="26">
        <v>178</v>
      </c>
      <c r="H12" s="26">
        <v>160</v>
      </c>
      <c r="I12" s="26">
        <v>200</v>
      </c>
      <c r="J12" s="26">
        <v>215</v>
      </c>
      <c r="K12" s="27">
        <v>174</v>
      </c>
      <c r="L12" s="26">
        <v>164</v>
      </c>
      <c r="M12" s="26">
        <v>191</v>
      </c>
      <c r="N12" s="26">
        <v>211</v>
      </c>
      <c r="O12" s="26">
        <v>191</v>
      </c>
      <c r="P12" s="28">
        <v>164</v>
      </c>
      <c r="Q12" s="90">
        <v>155</v>
      </c>
      <c r="R12" s="91">
        <v>183</v>
      </c>
      <c r="S12" s="91">
        <v>206</v>
      </c>
      <c r="T12" s="91">
        <v>205</v>
      </c>
      <c r="U12" s="91">
        <v>263</v>
      </c>
      <c r="V12" s="92">
        <v>186</v>
      </c>
      <c r="W12" s="29">
        <f t="shared" si="0"/>
        <v>3385</v>
      </c>
      <c r="X12" s="30">
        <f t="shared" si="1"/>
        <v>18</v>
      </c>
      <c r="Y12" s="31">
        <f t="shared" si="2"/>
        <v>188.05555555555554</v>
      </c>
      <c r="Z12" s="25">
        <f>W12+W13</f>
        <v>6848</v>
      </c>
      <c r="AA12" s="26"/>
      <c r="AB12" s="32"/>
    </row>
    <row r="13" spans="1:28" ht="13.5" thickBot="1">
      <c r="A13" s="22"/>
      <c r="B13" s="23" t="s">
        <v>120</v>
      </c>
      <c r="C13" s="24" t="s">
        <v>100</v>
      </c>
      <c r="D13" s="25">
        <v>28018</v>
      </c>
      <c r="E13" s="26">
        <v>173</v>
      </c>
      <c r="F13" s="26">
        <v>146</v>
      </c>
      <c r="G13" s="26">
        <v>153</v>
      </c>
      <c r="H13" s="26">
        <v>198</v>
      </c>
      <c r="I13" s="26">
        <v>150</v>
      </c>
      <c r="J13" s="26">
        <v>187</v>
      </c>
      <c r="K13" s="27">
        <v>203</v>
      </c>
      <c r="L13" s="26">
        <v>180</v>
      </c>
      <c r="M13" s="26">
        <v>195</v>
      </c>
      <c r="N13" s="26">
        <v>202</v>
      </c>
      <c r="O13" s="26">
        <v>188</v>
      </c>
      <c r="P13" s="28">
        <v>186</v>
      </c>
      <c r="Q13" s="90">
        <v>193</v>
      </c>
      <c r="R13" s="91">
        <v>199</v>
      </c>
      <c r="S13" s="91">
        <v>255</v>
      </c>
      <c r="T13" s="91">
        <v>188</v>
      </c>
      <c r="U13" s="91">
        <v>276</v>
      </c>
      <c r="V13" s="92">
        <v>191</v>
      </c>
      <c r="W13" s="29">
        <f t="shared" si="0"/>
        <v>3463</v>
      </c>
      <c r="X13" s="30">
        <f t="shared" si="1"/>
        <v>18</v>
      </c>
      <c r="Y13" s="32">
        <f t="shared" si="2"/>
        <v>192.38888888888889</v>
      </c>
      <c r="Z13" s="25">
        <f>W12+W13</f>
        <v>6848</v>
      </c>
      <c r="AA13" s="26">
        <f>X12+X13</f>
        <v>36</v>
      </c>
      <c r="AB13" s="32">
        <f>Z13/AA13</f>
        <v>190.22222222222223</v>
      </c>
    </row>
    <row r="14" spans="1:28" ht="13.5" thickBot="1">
      <c r="A14" s="33" t="s">
        <v>10</v>
      </c>
      <c r="B14" s="99" t="s">
        <v>113</v>
      </c>
      <c r="C14" s="100" t="s">
        <v>114</v>
      </c>
      <c r="D14" s="29">
        <v>28153</v>
      </c>
      <c r="E14" s="36">
        <v>223</v>
      </c>
      <c r="F14" s="36">
        <v>210</v>
      </c>
      <c r="G14" s="36">
        <v>133</v>
      </c>
      <c r="H14" s="36">
        <v>157</v>
      </c>
      <c r="I14" s="36">
        <v>174</v>
      </c>
      <c r="J14" s="36">
        <v>191</v>
      </c>
      <c r="K14" s="37">
        <v>225</v>
      </c>
      <c r="L14" s="36">
        <v>168</v>
      </c>
      <c r="M14" s="36">
        <v>206</v>
      </c>
      <c r="N14" s="36">
        <v>194</v>
      </c>
      <c r="O14" s="36">
        <v>172</v>
      </c>
      <c r="P14" s="38">
        <v>192</v>
      </c>
      <c r="Q14" s="93">
        <v>158</v>
      </c>
      <c r="R14" s="94">
        <v>197</v>
      </c>
      <c r="S14" s="94">
        <v>158</v>
      </c>
      <c r="T14" s="94">
        <v>196</v>
      </c>
      <c r="U14" s="94">
        <v>245</v>
      </c>
      <c r="V14" s="95">
        <v>173</v>
      </c>
      <c r="W14" s="29">
        <f t="shared" si="0"/>
        <v>3372</v>
      </c>
      <c r="X14" s="30">
        <f t="shared" si="1"/>
        <v>18</v>
      </c>
      <c r="Y14" s="31">
        <f t="shared" si="2"/>
        <v>187.33333333333334</v>
      </c>
      <c r="Z14" s="29">
        <f>W14+W15</f>
        <v>6797</v>
      </c>
      <c r="AA14" s="37"/>
      <c r="AB14" s="31"/>
    </row>
    <row r="15" spans="1:28" ht="13.5" thickBot="1">
      <c r="A15" s="39"/>
      <c r="B15" s="40" t="s">
        <v>115</v>
      </c>
      <c r="C15" s="41" t="s">
        <v>116</v>
      </c>
      <c r="D15" s="42">
        <v>12936</v>
      </c>
      <c r="E15" s="43">
        <v>195</v>
      </c>
      <c r="F15" s="43">
        <v>170</v>
      </c>
      <c r="G15" s="43">
        <v>170</v>
      </c>
      <c r="H15" s="43">
        <v>236</v>
      </c>
      <c r="I15" s="43">
        <v>139</v>
      </c>
      <c r="J15" s="43">
        <v>188</v>
      </c>
      <c r="K15" s="44">
        <v>157</v>
      </c>
      <c r="L15" s="43">
        <v>205</v>
      </c>
      <c r="M15" s="43">
        <v>239</v>
      </c>
      <c r="N15" s="43">
        <v>208</v>
      </c>
      <c r="O15" s="43">
        <v>228</v>
      </c>
      <c r="P15" s="45">
        <v>264</v>
      </c>
      <c r="Q15" s="96">
        <v>172</v>
      </c>
      <c r="R15" s="97">
        <v>159</v>
      </c>
      <c r="S15" s="97">
        <v>187</v>
      </c>
      <c r="T15" s="97">
        <v>174</v>
      </c>
      <c r="U15" s="97">
        <v>163</v>
      </c>
      <c r="V15" s="98">
        <v>171</v>
      </c>
      <c r="W15" s="29">
        <f t="shared" si="0"/>
        <v>3425</v>
      </c>
      <c r="X15" s="30">
        <f t="shared" si="1"/>
        <v>18</v>
      </c>
      <c r="Y15" s="32">
        <f t="shared" si="2"/>
        <v>190.27777777777777</v>
      </c>
      <c r="Z15" s="42">
        <f>W14+W15</f>
        <v>6797</v>
      </c>
      <c r="AA15" s="44">
        <f>X14+X15</f>
        <v>36</v>
      </c>
      <c r="AB15" s="46">
        <f>Z15/AA15</f>
        <v>188.80555555555554</v>
      </c>
    </row>
    <row r="16" spans="1:28" ht="13.5" thickBot="1">
      <c r="A16" s="22" t="s">
        <v>11</v>
      </c>
      <c r="B16" s="67" t="s">
        <v>60</v>
      </c>
      <c r="C16" s="68" t="s">
        <v>61</v>
      </c>
      <c r="D16" s="69">
        <v>28410</v>
      </c>
      <c r="E16" s="70">
        <v>213</v>
      </c>
      <c r="F16" s="70">
        <v>176</v>
      </c>
      <c r="G16" s="70">
        <v>131</v>
      </c>
      <c r="H16" s="70">
        <v>180</v>
      </c>
      <c r="I16" s="70">
        <v>181</v>
      </c>
      <c r="J16" s="70">
        <v>188</v>
      </c>
      <c r="K16" s="71">
        <v>205</v>
      </c>
      <c r="L16" s="70">
        <v>195</v>
      </c>
      <c r="M16" s="70">
        <v>177</v>
      </c>
      <c r="N16" s="70">
        <v>222</v>
      </c>
      <c r="O16" s="70">
        <v>196</v>
      </c>
      <c r="P16" s="72">
        <v>237</v>
      </c>
      <c r="Q16" s="90">
        <v>167</v>
      </c>
      <c r="R16" s="91">
        <v>147</v>
      </c>
      <c r="S16" s="91">
        <v>204</v>
      </c>
      <c r="T16" s="91">
        <v>203</v>
      </c>
      <c r="U16" s="91">
        <v>183</v>
      </c>
      <c r="V16" s="92">
        <v>178</v>
      </c>
      <c r="W16" s="73">
        <f t="shared" si="0"/>
        <v>3383</v>
      </c>
      <c r="X16" s="74">
        <f t="shared" si="1"/>
        <v>18</v>
      </c>
      <c r="Y16" s="75">
        <f t="shared" si="2"/>
        <v>187.94444444444446</v>
      </c>
      <c r="Z16" s="69">
        <f>W16+W17</f>
        <v>6631</v>
      </c>
      <c r="AA16" s="70"/>
      <c r="AB16" s="76"/>
    </row>
    <row r="17" spans="1:28" ht="13.5" thickBot="1">
      <c r="A17" s="22"/>
      <c r="B17" s="67" t="s">
        <v>62</v>
      </c>
      <c r="C17" s="68" t="s">
        <v>61</v>
      </c>
      <c r="D17" s="69">
        <v>28121</v>
      </c>
      <c r="E17" s="70">
        <v>146</v>
      </c>
      <c r="F17" s="70">
        <v>189</v>
      </c>
      <c r="G17" s="70">
        <v>199</v>
      </c>
      <c r="H17" s="70">
        <v>177</v>
      </c>
      <c r="I17" s="70">
        <v>181</v>
      </c>
      <c r="J17" s="70">
        <v>196</v>
      </c>
      <c r="K17" s="71">
        <v>178</v>
      </c>
      <c r="L17" s="70">
        <v>199</v>
      </c>
      <c r="M17" s="70">
        <v>166</v>
      </c>
      <c r="N17" s="70">
        <v>156</v>
      </c>
      <c r="O17" s="70">
        <v>164</v>
      </c>
      <c r="P17" s="72">
        <v>180</v>
      </c>
      <c r="Q17" s="90">
        <v>192</v>
      </c>
      <c r="R17" s="91">
        <v>205</v>
      </c>
      <c r="S17" s="91">
        <v>222</v>
      </c>
      <c r="T17" s="91">
        <v>178</v>
      </c>
      <c r="U17" s="91">
        <v>156</v>
      </c>
      <c r="V17" s="92">
        <v>164</v>
      </c>
      <c r="W17" s="73">
        <f t="shared" si="0"/>
        <v>3248</v>
      </c>
      <c r="X17" s="74">
        <f t="shared" si="1"/>
        <v>18</v>
      </c>
      <c r="Y17" s="76">
        <f t="shared" si="2"/>
        <v>180.44444444444446</v>
      </c>
      <c r="Z17" s="69">
        <f>W16+W17</f>
        <v>6631</v>
      </c>
      <c r="AA17" s="70">
        <f>X16+X17</f>
        <v>36</v>
      </c>
      <c r="AB17" s="76">
        <f>Z17/AA17</f>
        <v>184.19444444444446</v>
      </c>
    </row>
    <row r="18" spans="1:28" ht="13.5" thickBot="1">
      <c r="A18" s="33" t="s">
        <v>12</v>
      </c>
      <c r="B18" s="34" t="s">
        <v>71</v>
      </c>
      <c r="C18" s="35" t="s">
        <v>61</v>
      </c>
      <c r="D18" s="29">
        <v>12964</v>
      </c>
      <c r="E18" s="36">
        <v>193</v>
      </c>
      <c r="F18" s="36">
        <v>178</v>
      </c>
      <c r="G18" s="36">
        <v>146</v>
      </c>
      <c r="H18" s="36">
        <v>135</v>
      </c>
      <c r="I18" s="36">
        <v>178</v>
      </c>
      <c r="J18" s="36">
        <v>188</v>
      </c>
      <c r="K18" s="37">
        <v>196</v>
      </c>
      <c r="L18" s="36">
        <v>210</v>
      </c>
      <c r="M18" s="36">
        <v>201</v>
      </c>
      <c r="N18" s="36">
        <v>158</v>
      </c>
      <c r="O18" s="36">
        <v>201</v>
      </c>
      <c r="P18" s="38">
        <v>193</v>
      </c>
      <c r="Q18" s="93">
        <v>231</v>
      </c>
      <c r="R18" s="94">
        <v>231</v>
      </c>
      <c r="S18" s="94">
        <v>169</v>
      </c>
      <c r="T18" s="94">
        <v>150</v>
      </c>
      <c r="U18" s="94">
        <v>158</v>
      </c>
      <c r="V18" s="95">
        <v>205</v>
      </c>
      <c r="W18" s="29">
        <f t="shared" si="0"/>
        <v>3321</v>
      </c>
      <c r="X18" s="30">
        <f t="shared" si="1"/>
        <v>18</v>
      </c>
      <c r="Y18" s="31">
        <f t="shared" si="2"/>
        <v>184.5</v>
      </c>
      <c r="Z18" s="29">
        <f>W18+W19</f>
        <v>6541</v>
      </c>
      <c r="AA18" s="37"/>
      <c r="AB18" s="31"/>
    </row>
    <row r="19" spans="1:28" ht="13.5" thickBot="1">
      <c r="A19" s="39"/>
      <c r="B19" s="40" t="s">
        <v>72</v>
      </c>
      <c r="C19" s="41" t="s">
        <v>61</v>
      </c>
      <c r="D19" s="42">
        <v>28103</v>
      </c>
      <c r="E19" s="43">
        <v>150</v>
      </c>
      <c r="F19" s="43">
        <v>144</v>
      </c>
      <c r="G19" s="43">
        <v>162</v>
      </c>
      <c r="H19" s="43">
        <v>178</v>
      </c>
      <c r="I19" s="43">
        <v>156</v>
      </c>
      <c r="J19" s="43">
        <v>159</v>
      </c>
      <c r="K19" s="44">
        <v>186</v>
      </c>
      <c r="L19" s="43">
        <v>172</v>
      </c>
      <c r="M19" s="43">
        <v>204</v>
      </c>
      <c r="N19" s="43">
        <v>188</v>
      </c>
      <c r="O19" s="43">
        <v>205</v>
      </c>
      <c r="P19" s="45">
        <v>222</v>
      </c>
      <c r="Q19" s="96">
        <v>143</v>
      </c>
      <c r="R19" s="97">
        <v>246</v>
      </c>
      <c r="S19" s="97">
        <v>178</v>
      </c>
      <c r="T19" s="97">
        <v>181</v>
      </c>
      <c r="U19" s="97">
        <v>177</v>
      </c>
      <c r="V19" s="98">
        <v>169</v>
      </c>
      <c r="W19" s="29">
        <f t="shared" si="0"/>
        <v>3220</v>
      </c>
      <c r="X19" s="30">
        <f t="shared" si="1"/>
        <v>18</v>
      </c>
      <c r="Y19" s="32">
        <f t="shared" si="2"/>
        <v>178.88888888888889</v>
      </c>
      <c r="Z19" s="42">
        <f>W18+W19</f>
        <v>6541</v>
      </c>
      <c r="AA19" s="44">
        <f>X18+X19</f>
        <v>36</v>
      </c>
      <c r="AB19" s="46">
        <f>Z19/AA19</f>
        <v>181.69444444444446</v>
      </c>
    </row>
    <row r="20" spans="1:28" ht="13.5" thickBot="1">
      <c r="A20" s="22" t="s">
        <v>13</v>
      </c>
      <c r="B20" s="67" t="s">
        <v>66</v>
      </c>
      <c r="C20" s="68" t="s">
        <v>61</v>
      </c>
      <c r="D20" s="69">
        <v>12769</v>
      </c>
      <c r="E20" s="70">
        <v>177</v>
      </c>
      <c r="F20" s="70">
        <v>158</v>
      </c>
      <c r="G20" s="70">
        <v>217</v>
      </c>
      <c r="H20" s="70">
        <v>195</v>
      </c>
      <c r="I20" s="70">
        <v>169</v>
      </c>
      <c r="J20" s="70">
        <v>191</v>
      </c>
      <c r="K20" s="71">
        <v>163</v>
      </c>
      <c r="L20" s="70">
        <v>126</v>
      </c>
      <c r="M20" s="70">
        <v>168</v>
      </c>
      <c r="N20" s="70">
        <v>174</v>
      </c>
      <c r="O20" s="70">
        <v>210</v>
      </c>
      <c r="P20" s="72">
        <v>146</v>
      </c>
      <c r="Q20" s="90">
        <v>247</v>
      </c>
      <c r="R20" s="91">
        <v>161</v>
      </c>
      <c r="S20" s="91">
        <v>164</v>
      </c>
      <c r="T20" s="91">
        <v>231</v>
      </c>
      <c r="U20" s="91">
        <v>209</v>
      </c>
      <c r="V20" s="92">
        <v>169</v>
      </c>
      <c r="W20" s="73">
        <f t="shared" si="0"/>
        <v>3275</v>
      </c>
      <c r="X20" s="74">
        <f t="shared" si="1"/>
        <v>18</v>
      </c>
      <c r="Y20" s="75">
        <f t="shared" si="2"/>
        <v>181.94444444444446</v>
      </c>
      <c r="Z20" s="69">
        <f>W20+W21</f>
        <v>6389</v>
      </c>
      <c r="AA20" s="70"/>
      <c r="AB20" s="76"/>
    </row>
    <row r="21" spans="1:28" ht="13.5" thickBot="1">
      <c r="A21" s="22"/>
      <c r="B21" s="67" t="s">
        <v>67</v>
      </c>
      <c r="C21" s="68" t="s">
        <v>61</v>
      </c>
      <c r="D21" s="69">
        <v>12770</v>
      </c>
      <c r="E21" s="70">
        <v>137</v>
      </c>
      <c r="F21" s="70">
        <v>192</v>
      </c>
      <c r="G21" s="70">
        <v>146</v>
      </c>
      <c r="H21" s="70">
        <v>175</v>
      </c>
      <c r="I21" s="70">
        <v>167</v>
      </c>
      <c r="J21" s="70">
        <v>112</v>
      </c>
      <c r="K21" s="71">
        <v>154</v>
      </c>
      <c r="L21" s="70">
        <v>130</v>
      </c>
      <c r="M21" s="70">
        <v>230</v>
      </c>
      <c r="N21" s="70">
        <v>136</v>
      </c>
      <c r="O21" s="70">
        <v>161</v>
      </c>
      <c r="P21" s="72">
        <v>219</v>
      </c>
      <c r="Q21" s="90">
        <v>137</v>
      </c>
      <c r="R21" s="91">
        <v>173</v>
      </c>
      <c r="S21" s="91">
        <v>246</v>
      </c>
      <c r="T21" s="91">
        <v>209</v>
      </c>
      <c r="U21" s="91">
        <v>198</v>
      </c>
      <c r="V21" s="92">
        <v>192</v>
      </c>
      <c r="W21" s="73">
        <f t="shared" si="0"/>
        <v>3114</v>
      </c>
      <c r="X21" s="74">
        <f t="shared" si="1"/>
        <v>18</v>
      </c>
      <c r="Y21" s="76">
        <f t="shared" si="2"/>
        <v>173</v>
      </c>
      <c r="Z21" s="69">
        <f>W20+W21</f>
        <v>6389</v>
      </c>
      <c r="AA21" s="70">
        <f>X20+X21</f>
        <v>36</v>
      </c>
      <c r="AB21" s="76">
        <f>Z21/AA21</f>
        <v>177.47222222222223</v>
      </c>
    </row>
    <row r="22" spans="1:28" ht="13.5" thickBot="1">
      <c r="A22" s="33" t="s">
        <v>14</v>
      </c>
      <c r="B22" s="34" t="s">
        <v>117</v>
      </c>
      <c r="C22" s="35" t="s">
        <v>109</v>
      </c>
      <c r="D22" s="29">
        <v>12811</v>
      </c>
      <c r="E22" s="36">
        <v>171</v>
      </c>
      <c r="F22" s="36">
        <v>179</v>
      </c>
      <c r="G22" s="36">
        <v>160</v>
      </c>
      <c r="H22" s="36">
        <v>144</v>
      </c>
      <c r="I22" s="36">
        <v>181</v>
      </c>
      <c r="J22" s="36">
        <v>128</v>
      </c>
      <c r="K22" s="37">
        <v>143</v>
      </c>
      <c r="L22" s="36">
        <v>170</v>
      </c>
      <c r="M22" s="36">
        <v>160</v>
      </c>
      <c r="N22" s="36">
        <v>152</v>
      </c>
      <c r="O22" s="36">
        <v>236</v>
      </c>
      <c r="P22" s="38">
        <v>256</v>
      </c>
      <c r="Q22" s="93">
        <v>176</v>
      </c>
      <c r="R22" s="94">
        <v>188</v>
      </c>
      <c r="S22" s="94">
        <v>173</v>
      </c>
      <c r="T22" s="94">
        <v>180</v>
      </c>
      <c r="U22" s="94">
        <v>123</v>
      </c>
      <c r="V22" s="95">
        <v>127</v>
      </c>
      <c r="W22" s="29">
        <f t="shared" si="0"/>
        <v>3047</v>
      </c>
      <c r="X22" s="30">
        <f t="shared" si="1"/>
        <v>18</v>
      </c>
      <c r="Y22" s="31">
        <f t="shared" si="2"/>
        <v>169.27777777777777</v>
      </c>
      <c r="Z22" s="29">
        <f>W22+W23</f>
        <v>6282</v>
      </c>
      <c r="AA22" s="37"/>
      <c r="AB22" s="31"/>
    </row>
    <row r="23" spans="1:28" ht="13.5" thickBot="1">
      <c r="A23" s="39"/>
      <c r="B23" s="40" t="s">
        <v>118</v>
      </c>
      <c r="C23" s="41" t="s">
        <v>109</v>
      </c>
      <c r="D23" s="42">
        <v>12814</v>
      </c>
      <c r="E23" s="43">
        <v>214</v>
      </c>
      <c r="F23" s="43">
        <v>185</v>
      </c>
      <c r="G23" s="43">
        <v>194</v>
      </c>
      <c r="H23" s="43">
        <v>181</v>
      </c>
      <c r="I23" s="43">
        <v>190</v>
      </c>
      <c r="J23" s="43">
        <v>177</v>
      </c>
      <c r="K23" s="44">
        <v>128</v>
      </c>
      <c r="L23" s="43">
        <v>153</v>
      </c>
      <c r="M23" s="43">
        <v>174</v>
      </c>
      <c r="N23" s="43">
        <v>176</v>
      </c>
      <c r="O23" s="43">
        <v>169</v>
      </c>
      <c r="P23" s="45">
        <v>161</v>
      </c>
      <c r="Q23" s="96">
        <v>156</v>
      </c>
      <c r="R23" s="97">
        <v>190</v>
      </c>
      <c r="S23" s="97">
        <v>160</v>
      </c>
      <c r="T23" s="97">
        <v>205</v>
      </c>
      <c r="U23" s="97">
        <v>253</v>
      </c>
      <c r="V23" s="98">
        <v>169</v>
      </c>
      <c r="W23" s="29">
        <f t="shared" si="0"/>
        <v>3235</v>
      </c>
      <c r="X23" s="30">
        <f t="shared" si="1"/>
        <v>18</v>
      </c>
      <c r="Y23" s="32">
        <f t="shared" si="2"/>
        <v>179.72222222222223</v>
      </c>
      <c r="Z23" s="42">
        <f>W22+W23</f>
        <v>6282</v>
      </c>
      <c r="AA23" s="44">
        <f>X22+X23</f>
        <v>36</v>
      </c>
      <c r="AB23" s="46">
        <f>Z23/AA23</f>
        <v>174.5</v>
      </c>
    </row>
    <row r="24" spans="1:28" ht="13.5" thickBot="1">
      <c r="A24" s="47" t="s">
        <v>15</v>
      </c>
      <c r="B24" s="23" t="s">
        <v>73</v>
      </c>
      <c r="C24" s="24" t="s">
        <v>61</v>
      </c>
      <c r="D24" s="25">
        <v>12934</v>
      </c>
      <c r="E24" s="26">
        <v>201</v>
      </c>
      <c r="F24" s="26">
        <v>140</v>
      </c>
      <c r="G24" s="26">
        <v>132</v>
      </c>
      <c r="H24" s="26">
        <v>161</v>
      </c>
      <c r="I24" s="26">
        <v>149</v>
      </c>
      <c r="J24" s="26">
        <v>134</v>
      </c>
      <c r="K24" s="27">
        <v>184</v>
      </c>
      <c r="L24" s="26">
        <v>196</v>
      </c>
      <c r="M24" s="26">
        <v>190</v>
      </c>
      <c r="N24" s="26">
        <v>201</v>
      </c>
      <c r="O24" s="26">
        <v>148</v>
      </c>
      <c r="P24" s="28">
        <v>190</v>
      </c>
      <c r="Q24" s="27"/>
      <c r="R24" s="26"/>
      <c r="S24" s="26"/>
      <c r="T24" s="26"/>
      <c r="U24" s="26"/>
      <c r="V24" s="28"/>
      <c r="W24" s="29">
        <f t="shared" si="0"/>
        <v>2026</v>
      </c>
      <c r="X24" s="30">
        <f t="shared" si="1"/>
        <v>12</v>
      </c>
      <c r="Y24" s="31">
        <f t="shared" si="2"/>
        <v>168.83333333333334</v>
      </c>
      <c r="Z24" s="25">
        <f>W24+W25</f>
        <v>4009</v>
      </c>
      <c r="AA24" s="26"/>
      <c r="AB24" s="32"/>
    </row>
    <row r="25" spans="1:28" ht="13.5" thickBot="1">
      <c r="A25" s="47"/>
      <c r="B25" s="23" t="s">
        <v>74</v>
      </c>
      <c r="C25" s="24" t="s">
        <v>61</v>
      </c>
      <c r="D25" s="25">
        <v>12764</v>
      </c>
      <c r="E25" s="26">
        <v>197</v>
      </c>
      <c r="F25" s="26">
        <v>176</v>
      </c>
      <c r="G25" s="26">
        <v>148</v>
      </c>
      <c r="H25" s="26">
        <v>171</v>
      </c>
      <c r="I25" s="26">
        <v>156</v>
      </c>
      <c r="J25" s="26">
        <v>151</v>
      </c>
      <c r="K25" s="27">
        <v>135</v>
      </c>
      <c r="L25" s="26">
        <v>181</v>
      </c>
      <c r="M25" s="26">
        <v>174</v>
      </c>
      <c r="N25" s="26">
        <v>159</v>
      </c>
      <c r="O25" s="26">
        <v>167</v>
      </c>
      <c r="P25" s="28">
        <v>168</v>
      </c>
      <c r="Q25" s="27"/>
      <c r="R25" s="26"/>
      <c r="S25" s="26"/>
      <c r="T25" s="26"/>
      <c r="U25" s="26"/>
      <c r="V25" s="28"/>
      <c r="W25" s="29">
        <f t="shared" si="0"/>
        <v>1983</v>
      </c>
      <c r="X25" s="30">
        <f t="shared" si="1"/>
        <v>12</v>
      </c>
      <c r="Y25" s="32">
        <f t="shared" si="2"/>
        <v>165.25</v>
      </c>
      <c r="Z25" s="25">
        <f>W24+W25</f>
        <v>4009</v>
      </c>
      <c r="AA25" s="26">
        <f>X24+X25</f>
        <v>24</v>
      </c>
      <c r="AB25" s="32">
        <f>Z25/AA25</f>
        <v>167.04166666666666</v>
      </c>
    </row>
    <row r="26" spans="1:28" ht="13.5" thickBot="1">
      <c r="A26" s="48" t="s">
        <v>16</v>
      </c>
      <c r="B26" s="34" t="s">
        <v>161</v>
      </c>
      <c r="C26" s="35" t="s">
        <v>95</v>
      </c>
      <c r="D26" s="29">
        <v>12094</v>
      </c>
      <c r="E26" s="36">
        <v>212</v>
      </c>
      <c r="F26" s="36">
        <v>157</v>
      </c>
      <c r="G26" s="36">
        <v>167</v>
      </c>
      <c r="H26" s="36">
        <v>157</v>
      </c>
      <c r="I26" s="36">
        <v>156</v>
      </c>
      <c r="J26" s="36">
        <v>167</v>
      </c>
      <c r="K26" s="37">
        <v>136</v>
      </c>
      <c r="L26" s="36">
        <v>173</v>
      </c>
      <c r="M26" s="36">
        <v>184</v>
      </c>
      <c r="N26" s="36">
        <v>136</v>
      </c>
      <c r="O26" s="36">
        <v>174</v>
      </c>
      <c r="P26" s="38">
        <v>128</v>
      </c>
      <c r="Q26" s="37"/>
      <c r="R26" s="36"/>
      <c r="S26" s="36"/>
      <c r="T26" s="36"/>
      <c r="U26" s="36"/>
      <c r="V26" s="38"/>
      <c r="W26" s="29">
        <f t="shared" si="0"/>
        <v>1947</v>
      </c>
      <c r="X26" s="30">
        <f t="shared" si="1"/>
        <v>12</v>
      </c>
      <c r="Y26" s="31">
        <f t="shared" si="2"/>
        <v>162.25</v>
      </c>
      <c r="Z26" s="29">
        <f>W26+W27</f>
        <v>4007</v>
      </c>
      <c r="AA26" s="37"/>
      <c r="AB26" s="31"/>
    </row>
    <row r="27" spans="1:28" ht="13.5" thickBot="1">
      <c r="A27" s="49"/>
      <c r="B27" s="40" t="s">
        <v>162</v>
      </c>
      <c r="C27" s="41" t="s">
        <v>97</v>
      </c>
      <c r="D27" s="42">
        <v>28746</v>
      </c>
      <c r="E27" s="43">
        <v>148</v>
      </c>
      <c r="F27" s="43">
        <v>168</v>
      </c>
      <c r="G27" s="43">
        <v>193</v>
      </c>
      <c r="H27" s="43">
        <v>155</v>
      </c>
      <c r="I27" s="43">
        <v>136</v>
      </c>
      <c r="J27" s="43">
        <v>160</v>
      </c>
      <c r="K27" s="44">
        <v>199</v>
      </c>
      <c r="L27" s="43">
        <v>173</v>
      </c>
      <c r="M27" s="43">
        <v>191</v>
      </c>
      <c r="N27" s="43">
        <v>167</v>
      </c>
      <c r="O27" s="43">
        <v>179</v>
      </c>
      <c r="P27" s="45">
        <v>191</v>
      </c>
      <c r="Q27" s="44"/>
      <c r="R27" s="43"/>
      <c r="S27" s="43"/>
      <c r="T27" s="43"/>
      <c r="U27" s="43"/>
      <c r="V27" s="45"/>
      <c r="W27" s="29">
        <f t="shared" si="0"/>
        <v>2060</v>
      </c>
      <c r="X27" s="30">
        <f t="shared" si="1"/>
        <v>12</v>
      </c>
      <c r="Y27" s="32">
        <f t="shared" si="2"/>
        <v>171.66666666666666</v>
      </c>
      <c r="Z27" s="42">
        <f>W26+W27</f>
        <v>4007</v>
      </c>
      <c r="AA27" s="44">
        <f>X26+X27</f>
        <v>24</v>
      </c>
      <c r="AB27" s="46">
        <f>Z27/AA27</f>
        <v>166.95833333333334</v>
      </c>
    </row>
    <row r="28" spans="1:28" ht="13.5" thickBot="1">
      <c r="A28" s="48" t="s">
        <v>17</v>
      </c>
      <c r="B28" s="34" t="s">
        <v>121</v>
      </c>
      <c r="C28" s="35" t="s">
        <v>95</v>
      </c>
      <c r="D28" s="29">
        <v>12092</v>
      </c>
      <c r="E28" s="36">
        <v>160</v>
      </c>
      <c r="F28" s="36">
        <v>212</v>
      </c>
      <c r="G28" s="36">
        <v>164</v>
      </c>
      <c r="H28" s="36">
        <v>159</v>
      </c>
      <c r="I28" s="36">
        <v>189</v>
      </c>
      <c r="J28" s="36">
        <v>147</v>
      </c>
      <c r="K28" s="37">
        <v>135</v>
      </c>
      <c r="L28" s="36">
        <v>188</v>
      </c>
      <c r="M28" s="36">
        <v>165</v>
      </c>
      <c r="N28" s="36">
        <v>167</v>
      </c>
      <c r="O28" s="36">
        <v>169</v>
      </c>
      <c r="P28" s="38">
        <v>156</v>
      </c>
      <c r="Q28" s="37"/>
      <c r="R28" s="36"/>
      <c r="S28" s="36"/>
      <c r="T28" s="36"/>
      <c r="U28" s="36"/>
      <c r="V28" s="38"/>
      <c r="W28" s="29">
        <f t="shared" si="0"/>
        <v>2011</v>
      </c>
      <c r="X28" s="30">
        <f t="shared" si="1"/>
        <v>12</v>
      </c>
      <c r="Y28" s="31">
        <f t="shared" si="2"/>
        <v>167.58333333333334</v>
      </c>
      <c r="Z28" s="25">
        <f>W28+W29</f>
        <v>4002</v>
      </c>
      <c r="AA28" s="26"/>
      <c r="AB28" s="32"/>
    </row>
    <row r="29" spans="1:28" ht="13.5" thickBot="1">
      <c r="A29" s="49"/>
      <c r="B29" s="40" t="s">
        <v>122</v>
      </c>
      <c r="C29" s="41" t="s">
        <v>95</v>
      </c>
      <c r="D29" s="42">
        <v>12833</v>
      </c>
      <c r="E29" s="43">
        <v>179</v>
      </c>
      <c r="F29" s="43">
        <v>160</v>
      </c>
      <c r="G29" s="43">
        <v>160</v>
      </c>
      <c r="H29" s="43">
        <v>158</v>
      </c>
      <c r="I29" s="43">
        <v>192</v>
      </c>
      <c r="J29" s="43">
        <v>146</v>
      </c>
      <c r="K29" s="44">
        <v>142</v>
      </c>
      <c r="L29" s="43">
        <v>179</v>
      </c>
      <c r="M29" s="43">
        <v>140</v>
      </c>
      <c r="N29" s="43">
        <v>181</v>
      </c>
      <c r="O29" s="43">
        <v>148</v>
      </c>
      <c r="P29" s="45">
        <v>206</v>
      </c>
      <c r="Q29" s="44"/>
      <c r="R29" s="43"/>
      <c r="S29" s="43"/>
      <c r="T29" s="43"/>
      <c r="U29" s="43"/>
      <c r="V29" s="45"/>
      <c r="W29" s="29">
        <f t="shared" si="0"/>
        <v>1991</v>
      </c>
      <c r="X29" s="30">
        <f t="shared" si="1"/>
        <v>12</v>
      </c>
      <c r="Y29" s="32">
        <f t="shared" si="2"/>
        <v>165.91666666666666</v>
      </c>
      <c r="Z29" s="25">
        <f>W28+W29</f>
        <v>4002</v>
      </c>
      <c r="AA29" s="26">
        <f>X28+X29</f>
        <v>24</v>
      </c>
      <c r="AB29" s="32">
        <f>Z29/AA29</f>
        <v>166.75</v>
      </c>
    </row>
    <row r="30" spans="1:28" ht="13.5" thickBot="1">
      <c r="A30" s="47" t="s">
        <v>41</v>
      </c>
      <c r="B30" s="67" t="s">
        <v>63</v>
      </c>
      <c r="C30" s="68" t="s">
        <v>64</v>
      </c>
      <c r="D30" s="69">
        <v>28224</v>
      </c>
      <c r="E30" s="70">
        <v>130</v>
      </c>
      <c r="F30" s="70">
        <v>168</v>
      </c>
      <c r="G30" s="70">
        <v>138</v>
      </c>
      <c r="H30" s="70">
        <v>164</v>
      </c>
      <c r="I30" s="70">
        <v>186</v>
      </c>
      <c r="J30" s="70">
        <v>163</v>
      </c>
      <c r="K30" s="71">
        <v>181</v>
      </c>
      <c r="L30" s="70">
        <v>164</v>
      </c>
      <c r="M30" s="70">
        <v>145</v>
      </c>
      <c r="N30" s="70">
        <v>112</v>
      </c>
      <c r="O30" s="70">
        <v>132</v>
      </c>
      <c r="P30" s="72">
        <v>167</v>
      </c>
      <c r="Q30" s="71"/>
      <c r="R30" s="70"/>
      <c r="S30" s="70"/>
      <c r="T30" s="70"/>
      <c r="U30" s="70"/>
      <c r="V30" s="72"/>
      <c r="W30" s="73">
        <f t="shared" si="0"/>
        <v>1850</v>
      </c>
      <c r="X30" s="74">
        <f t="shared" si="1"/>
        <v>12</v>
      </c>
      <c r="Y30" s="75">
        <f t="shared" si="2"/>
        <v>154.16666666666666</v>
      </c>
      <c r="Z30" s="73">
        <f>W30+W31</f>
        <v>3959</v>
      </c>
      <c r="AA30" s="80"/>
      <c r="AB30" s="75"/>
    </row>
    <row r="31" spans="1:28" ht="13.5" thickBot="1">
      <c r="A31" s="47"/>
      <c r="B31" s="67" t="s">
        <v>65</v>
      </c>
      <c r="C31" s="68" t="s">
        <v>64</v>
      </c>
      <c r="D31" s="69">
        <v>28229</v>
      </c>
      <c r="E31" s="70">
        <v>184</v>
      </c>
      <c r="F31" s="70">
        <v>192</v>
      </c>
      <c r="G31" s="70">
        <v>145</v>
      </c>
      <c r="H31" s="70">
        <v>193</v>
      </c>
      <c r="I31" s="70">
        <v>203</v>
      </c>
      <c r="J31" s="70">
        <v>179</v>
      </c>
      <c r="K31" s="71">
        <v>165</v>
      </c>
      <c r="L31" s="70">
        <v>184</v>
      </c>
      <c r="M31" s="70">
        <v>134</v>
      </c>
      <c r="N31" s="70">
        <v>181</v>
      </c>
      <c r="O31" s="70">
        <v>151</v>
      </c>
      <c r="P31" s="72">
        <v>198</v>
      </c>
      <c r="Q31" s="71"/>
      <c r="R31" s="70"/>
      <c r="S31" s="70"/>
      <c r="T31" s="70"/>
      <c r="U31" s="70"/>
      <c r="V31" s="72"/>
      <c r="W31" s="73">
        <f t="shared" si="0"/>
        <v>2109</v>
      </c>
      <c r="X31" s="74">
        <f t="shared" si="1"/>
        <v>12</v>
      </c>
      <c r="Y31" s="76">
        <f t="shared" si="2"/>
        <v>175.75</v>
      </c>
      <c r="Z31" s="84">
        <f>W30+W31</f>
        <v>3959</v>
      </c>
      <c r="AA31" s="86">
        <f>X30+X31</f>
        <v>24</v>
      </c>
      <c r="AB31" s="88">
        <f>Z31/AA31</f>
        <v>164.95833333333334</v>
      </c>
    </row>
    <row r="32" spans="1:28" ht="13.5" thickBot="1">
      <c r="A32" s="52" t="s">
        <v>42</v>
      </c>
      <c r="B32" s="34" t="s">
        <v>75</v>
      </c>
      <c r="C32" s="35" t="s">
        <v>61</v>
      </c>
      <c r="D32" s="29">
        <v>28112</v>
      </c>
      <c r="E32" s="36">
        <v>144</v>
      </c>
      <c r="F32" s="36">
        <v>175</v>
      </c>
      <c r="G32" s="36">
        <v>146</v>
      </c>
      <c r="H32" s="36">
        <v>114</v>
      </c>
      <c r="I32" s="36">
        <v>172</v>
      </c>
      <c r="J32" s="36">
        <v>169</v>
      </c>
      <c r="K32" s="37">
        <v>165</v>
      </c>
      <c r="L32" s="36">
        <v>140</v>
      </c>
      <c r="M32" s="36">
        <v>173</v>
      </c>
      <c r="N32" s="36">
        <v>137</v>
      </c>
      <c r="O32" s="36">
        <v>178</v>
      </c>
      <c r="P32" s="38">
        <v>137</v>
      </c>
      <c r="Q32" s="37"/>
      <c r="R32" s="36"/>
      <c r="S32" s="36"/>
      <c r="T32" s="36"/>
      <c r="U32" s="36"/>
      <c r="V32" s="38"/>
      <c r="W32" s="29">
        <f t="shared" si="0"/>
        <v>1850</v>
      </c>
      <c r="X32" s="30">
        <f t="shared" si="1"/>
        <v>12</v>
      </c>
      <c r="Y32" s="31">
        <f t="shared" si="2"/>
        <v>154.16666666666666</v>
      </c>
      <c r="Z32" s="25">
        <f>W32+W33</f>
        <v>3861</v>
      </c>
      <c r="AA32" s="26"/>
      <c r="AB32" s="32"/>
    </row>
    <row r="33" spans="1:28" ht="13.5" thickBot="1">
      <c r="A33" s="53"/>
      <c r="B33" s="40" t="s">
        <v>76</v>
      </c>
      <c r="C33" s="41" t="s">
        <v>64</v>
      </c>
      <c r="D33" s="42">
        <v>28235</v>
      </c>
      <c r="E33" s="43">
        <v>158</v>
      </c>
      <c r="F33" s="43">
        <v>127</v>
      </c>
      <c r="G33" s="43">
        <v>160</v>
      </c>
      <c r="H33" s="43">
        <v>188</v>
      </c>
      <c r="I33" s="43">
        <v>178</v>
      </c>
      <c r="J33" s="43">
        <v>166</v>
      </c>
      <c r="K33" s="44">
        <v>150</v>
      </c>
      <c r="L33" s="43">
        <v>211</v>
      </c>
      <c r="M33" s="43">
        <v>174</v>
      </c>
      <c r="N33" s="43">
        <v>149</v>
      </c>
      <c r="O33" s="43">
        <v>172</v>
      </c>
      <c r="P33" s="45">
        <v>178</v>
      </c>
      <c r="Q33" s="44"/>
      <c r="R33" s="43"/>
      <c r="S33" s="43"/>
      <c r="T33" s="43"/>
      <c r="U33" s="43"/>
      <c r="V33" s="45"/>
      <c r="W33" s="29">
        <f t="shared" si="0"/>
        <v>2011</v>
      </c>
      <c r="X33" s="30">
        <f t="shared" si="1"/>
        <v>12</v>
      </c>
      <c r="Y33" s="32">
        <f t="shared" si="2"/>
        <v>167.58333333333334</v>
      </c>
      <c r="Z33" s="25">
        <f>W32+W33</f>
        <v>3861</v>
      </c>
      <c r="AA33" s="26">
        <f>X32+X33</f>
        <v>24</v>
      </c>
      <c r="AB33" s="32">
        <f>Z33/AA33</f>
        <v>160.875</v>
      </c>
    </row>
    <row r="34" spans="1:28" ht="13.5" thickBot="1">
      <c r="A34" s="47" t="s">
        <v>43</v>
      </c>
      <c r="B34" s="23" t="s">
        <v>77</v>
      </c>
      <c r="C34" s="24" t="s">
        <v>61</v>
      </c>
      <c r="D34" s="25">
        <v>12761</v>
      </c>
      <c r="E34" s="26">
        <v>173</v>
      </c>
      <c r="F34" s="26">
        <v>120</v>
      </c>
      <c r="G34" s="26">
        <v>167</v>
      </c>
      <c r="H34" s="26">
        <v>141</v>
      </c>
      <c r="I34" s="26">
        <v>196</v>
      </c>
      <c r="J34" s="26">
        <v>169</v>
      </c>
      <c r="K34" s="27">
        <v>168</v>
      </c>
      <c r="L34" s="26">
        <v>152</v>
      </c>
      <c r="M34" s="26">
        <v>156</v>
      </c>
      <c r="N34" s="26">
        <v>157</v>
      </c>
      <c r="O34" s="26">
        <v>160</v>
      </c>
      <c r="P34" s="28">
        <v>131</v>
      </c>
      <c r="Q34" s="27"/>
      <c r="R34" s="26"/>
      <c r="S34" s="26"/>
      <c r="T34" s="26"/>
      <c r="U34" s="26"/>
      <c r="V34" s="28"/>
      <c r="W34" s="29">
        <f t="shared" si="0"/>
        <v>1890</v>
      </c>
      <c r="X34" s="30">
        <f t="shared" si="1"/>
        <v>12</v>
      </c>
      <c r="Y34" s="31">
        <f t="shared" si="2"/>
        <v>157.5</v>
      </c>
      <c r="Z34" s="29">
        <f>W34+W35</f>
        <v>3751</v>
      </c>
      <c r="AA34" s="37"/>
      <c r="AB34" s="31"/>
    </row>
    <row r="35" spans="1:28" ht="13.5" thickBot="1">
      <c r="A35" s="8"/>
      <c r="B35" s="40" t="s">
        <v>78</v>
      </c>
      <c r="C35" s="41" t="s">
        <v>61</v>
      </c>
      <c r="D35" s="42">
        <v>12748</v>
      </c>
      <c r="E35" s="43">
        <v>133</v>
      </c>
      <c r="F35" s="43">
        <v>146</v>
      </c>
      <c r="G35" s="43">
        <v>158</v>
      </c>
      <c r="H35" s="43">
        <v>145</v>
      </c>
      <c r="I35" s="43">
        <v>174</v>
      </c>
      <c r="J35" s="43">
        <v>125</v>
      </c>
      <c r="K35" s="44">
        <v>149</v>
      </c>
      <c r="L35" s="43">
        <v>159</v>
      </c>
      <c r="M35" s="43">
        <v>158</v>
      </c>
      <c r="N35" s="43">
        <v>117</v>
      </c>
      <c r="O35" s="43">
        <v>176</v>
      </c>
      <c r="P35" s="45">
        <v>221</v>
      </c>
      <c r="Q35" s="44"/>
      <c r="R35" s="43"/>
      <c r="S35" s="43"/>
      <c r="T35" s="43"/>
      <c r="U35" s="43"/>
      <c r="V35" s="45"/>
      <c r="W35" s="29">
        <f t="shared" si="0"/>
        <v>1861</v>
      </c>
      <c r="X35" s="30">
        <f t="shared" si="1"/>
        <v>12</v>
      </c>
      <c r="Y35" s="32">
        <f t="shared" si="2"/>
        <v>155.08333333333334</v>
      </c>
      <c r="Z35" s="42">
        <f>W34+W35</f>
        <v>3751</v>
      </c>
      <c r="AA35" s="44">
        <f>X34+X35</f>
        <v>24</v>
      </c>
      <c r="AB35" s="46">
        <f>Z35/AA35</f>
        <v>156.29166666666666</v>
      </c>
    </row>
    <row r="36" spans="1:28" ht="13.5" thickBot="1">
      <c r="A36" s="47" t="s">
        <v>44</v>
      </c>
      <c r="B36" s="23" t="s">
        <v>68</v>
      </c>
      <c r="C36" s="24" t="s">
        <v>69</v>
      </c>
      <c r="D36" s="25">
        <v>12781</v>
      </c>
      <c r="E36" s="26">
        <v>150</v>
      </c>
      <c r="F36" s="26">
        <v>192</v>
      </c>
      <c r="G36" s="26">
        <v>151</v>
      </c>
      <c r="H36" s="26">
        <v>165</v>
      </c>
      <c r="I36" s="26">
        <v>170</v>
      </c>
      <c r="J36" s="26">
        <v>150</v>
      </c>
      <c r="K36" s="27">
        <v>156</v>
      </c>
      <c r="L36" s="26">
        <v>143</v>
      </c>
      <c r="M36" s="26">
        <v>135</v>
      </c>
      <c r="N36" s="26">
        <v>138</v>
      </c>
      <c r="O36" s="26">
        <v>141</v>
      </c>
      <c r="P36" s="28">
        <v>178</v>
      </c>
      <c r="Q36" s="27"/>
      <c r="R36" s="26"/>
      <c r="S36" s="26"/>
      <c r="T36" s="26"/>
      <c r="U36" s="26"/>
      <c r="V36" s="28"/>
      <c r="W36" s="29">
        <f t="shared" si="0"/>
        <v>1869</v>
      </c>
      <c r="X36" s="30">
        <f t="shared" si="1"/>
        <v>12</v>
      </c>
      <c r="Y36" s="31">
        <f t="shared" si="2"/>
        <v>155.75</v>
      </c>
      <c r="Z36" s="25">
        <f>W36+W37</f>
        <v>3735</v>
      </c>
      <c r="AA36" s="26"/>
      <c r="AB36" s="32"/>
    </row>
    <row r="37" spans="1:28" ht="13.5" thickBot="1">
      <c r="A37" s="47"/>
      <c r="B37" s="23" t="s">
        <v>70</v>
      </c>
      <c r="C37" s="24" t="s">
        <v>69</v>
      </c>
      <c r="D37" s="25" t="s">
        <v>192</v>
      </c>
      <c r="E37" s="26">
        <v>189</v>
      </c>
      <c r="F37" s="26">
        <v>186</v>
      </c>
      <c r="G37" s="26">
        <v>148</v>
      </c>
      <c r="H37" s="26">
        <v>166</v>
      </c>
      <c r="I37" s="26">
        <v>163</v>
      </c>
      <c r="J37" s="26">
        <v>198</v>
      </c>
      <c r="K37" s="27">
        <v>131</v>
      </c>
      <c r="L37" s="26">
        <v>129</v>
      </c>
      <c r="M37" s="26">
        <v>94</v>
      </c>
      <c r="N37" s="26">
        <v>114</v>
      </c>
      <c r="O37" s="26">
        <v>163</v>
      </c>
      <c r="P37" s="28">
        <v>185</v>
      </c>
      <c r="Q37" s="27"/>
      <c r="R37" s="26"/>
      <c r="S37" s="26"/>
      <c r="T37" s="26"/>
      <c r="U37" s="26"/>
      <c r="V37" s="28"/>
      <c r="W37" s="29">
        <f t="shared" si="0"/>
        <v>1866</v>
      </c>
      <c r="X37" s="30">
        <f t="shared" si="1"/>
        <v>12</v>
      </c>
      <c r="Y37" s="32">
        <f t="shared" si="2"/>
        <v>155.5</v>
      </c>
      <c r="Z37" s="25">
        <f>W36+W37</f>
        <v>3735</v>
      </c>
      <c r="AA37" s="26">
        <f>X36+X37</f>
        <v>24</v>
      </c>
      <c r="AB37" s="32">
        <f>Z37/AA37</f>
        <v>155.625</v>
      </c>
    </row>
    <row r="38" spans="1:28" ht="13.5" thickBot="1">
      <c r="A38" s="52" t="s">
        <v>45</v>
      </c>
      <c r="B38" s="34" t="s">
        <v>79</v>
      </c>
      <c r="C38" s="35" t="s">
        <v>80</v>
      </c>
      <c r="D38" s="29">
        <v>28674</v>
      </c>
      <c r="E38" s="36">
        <v>170</v>
      </c>
      <c r="F38" s="36">
        <v>143</v>
      </c>
      <c r="G38" s="36">
        <v>126</v>
      </c>
      <c r="H38" s="36">
        <v>129</v>
      </c>
      <c r="I38" s="36">
        <v>140</v>
      </c>
      <c r="J38" s="36">
        <v>123</v>
      </c>
      <c r="K38" s="37">
        <v>178</v>
      </c>
      <c r="L38" s="36">
        <v>124</v>
      </c>
      <c r="M38" s="36">
        <v>188</v>
      </c>
      <c r="N38" s="36">
        <v>144</v>
      </c>
      <c r="O38" s="36">
        <v>178</v>
      </c>
      <c r="P38" s="38">
        <v>179</v>
      </c>
      <c r="Q38" s="37"/>
      <c r="R38" s="36"/>
      <c r="S38" s="36"/>
      <c r="T38" s="36"/>
      <c r="U38" s="36"/>
      <c r="V38" s="38"/>
      <c r="W38" s="29">
        <f t="shared" si="0"/>
        <v>1822</v>
      </c>
      <c r="X38" s="30">
        <f t="shared" si="1"/>
        <v>12</v>
      </c>
      <c r="Y38" s="31">
        <f t="shared" si="2"/>
        <v>151.83333333333334</v>
      </c>
      <c r="Z38" s="29">
        <f>W38+W39</f>
        <v>3387</v>
      </c>
      <c r="AA38" s="37"/>
      <c r="AB38" s="31"/>
    </row>
    <row r="39" spans="1:28" ht="13.5" thickBot="1">
      <c r="A39" s="53"/>
      <c r="B39" s="40" t="s">
        <v>81</v>
      </c>
      <c r="C39" s="41" t="s">
        <v>80</v>
      </c>
      <c r="D39" s="42">
        <v>28590</v>
      </c>
      <c r="E39" s="43">
        <v>141</v>
      </c>
      <c r="F39" s="43">
        <v>95</v>
      </c>
      <c r="G39" s="43">
        <v>148</v>
      </c>
      <c r="H39" s="43">
        <v>134</v>
      </c>
      <c r="I39" s="43">
        <v>138</v>
      </c>
      <c r="J39" s="43">
        <v>113</v>
      </c>
      <c r="K39" s="44">
        <v>129</v>
      </c>
      <c r="L39" s="43">
        <v>143</v>
      </c>
      <c r="M39" s="43">
        <v>107</v>
      </c>
      <c r="N39" s="43">
        <v>158</v>
      </c>
      <c r="O39" s="43">
        <v>130</v>
      </c>
      <c r="P39" s="45">
        <v>129</v>
      </c>
      <c r="Q39" s="44"/>
      <c r="R39" s="43"/>
      <c r="S39" s="43"/>
      <c r="T39" s="43"/>
      <c r="U39" s="43"/>
      <c r="V39" s="45"/>
      <c r="W39" s="29">
        <f t="shared" si="0"/>
        <v>1565</v>
      </c>
      <c r="X39" s="30">
        <f t="shared" si="1"/>
        <v>12</v>
      </c>
      <c r="Y39" s="32">
        <f t="shared" si="2"/>
        <v>130.41666666666666</v>
      </c>
      <c r="Z39" s="42">
        <f>W38+W39</f>
        <v>3387</v>
      </c>
      <c r="AA39" s="44">
        <f>X38+X39</f>
        <v>24</v>
      </c>
      <c r="AB39" s="46">
        <f>Z39/AA39</f>
        <v>141.125</v>
      </c>
    </row>
    <row r="40" spans="1:28" ht="13.5" thickBot="1">
      <c r="A40" s="47" t="s">
        <v>46</v>
      </c>
      <c r="B40" s="23" t="s">
        <v>82</v>
      </c>
      <c r="C40" s="24" t="s">
        <v>69</v>
      </c>
      <c r="D40" s="25">
        <v>28418</v>
      </c>
      <c r="E40" s="26">
        <v>130</v>
      </c>
      <c r="F40" s="26">
        <v>147</v>
      </c>
      <c r="G40" s="26">
        <v>139</v>
      </c>
      <c r="H40" s="26">
        <v>116</v>
      </c>
      <c r="I40" s="26">
        <v>116</v>
      </c>
      <c r="J40" s="26">
        <v>146</v>
      </c>
      <c r="K40" s="27">
        <v>137</v>
      </c>
      <c r="L40" s="26">
        <v>117</v>
      </c>
      <c r="M40" s="26">
        <v>152</v>
      </c>
      <c r="N40" s="26">
        <v>132</v>
      </c>
      <c r="O40" s="26">
        <v>143</v>
      </c>
      <c r="P40" s="28">
        <v>140</v>
      </c>
      <c r="Q40" s="27"/>
      <c r="R40" s="26"/>
      <c r="S40" s="26"/>
      <c r="T40" s="26"/>
      <c r="U40" s="26"/>
      <c r="V40" s="28"/>
      <c r="W40" s="29">
        <f t="shared" si="0"/>
        <v>1615</v>
      </c>
      <c r="X40" s="30">
        <f t="shared" si="1"/>
        <v>12</v>
      </c>
      <c r="Y40" s="31">
        <f t="shared" si="2"/>
        <v>134.58333333333334</v>
      </c>
      <c r="Z40" s="25">
        <f>W40+W41</f>
        <v>3316</v>
      </c>
      <c r="AA40" s="26"/>
      <c r="AB40" s="32"/>
    </row>
    <row r="41" spans="1:28" ht="13.5" thickBot="1">
      <c r="A41" s="8"/>
      <c r="B41" s="40" t="s">
        <v>83</v>
      </c>
      <c r="C41" s="41" t="s">
        <v>69</v>
      </c>
      <c r="D41" s="42">
        <v>12788</v>
      </c>
      <c r="E41" s="43">
        <v>174</v>
      </c>
      <c r="F41" s="43">
        <v>139</v>
      </c>
      <c r="G41" s="43">
        <v>136</v>
      </c>
      <c r="H41" s="43">
        <v>97</v>
      </c>
      <c r="I41" s="43">
        <v>148</v>
      </c>
      <c r="J41" s="43">
        <v>107</v>
      </c>
      <c r="K41" s="44">
        <v>158</v>
      </c>
      <c r="L41" s="43">
        <v>141</v>
      </c>
      <c r="M41" s="43">
        <v>101</v>
      </c>
      <c r="N41" s="43">
        <v>176</v>
      </c>
      <c r="O41" s="43">
        <v>181</v>
      </c>
      <c r="P41" s="45">
        <v>143</v>
      </c>
      <c r="Q41" s="44"/>
      <c r="R41" s="43"/>
      <c r="S41" s="43"/>
      <c r="T41" s="43"/>
      <c r="U41" s="43"/>
      <c r="V41" s="45"/>
      <c r="W41" s="29">
        <f t="shared" si="0"/>
        <v>1701</v>
      </c>
      <c r="X41" s="30">
        <f t="shared" si="1"/>
        <v>12</v>
      </c>
      <c r="Y41" s="32">
        <f t="shared" si="2"/>
        <v>141.75</v>
      </c>
      <c r="Z41" s="25">
        <f>W40+W41</f>
        <v>3316</v>
      </c>
      <c r="AA41" s="26">
        <f>X40+X41</f>
        <v>24</v>
      </c>
      <c r="AB41" s="32">
        <f>Z41/AA41</f>
        <v>138.16666666666666</v>
      </c>
    </row>
    <row r="42" spans="1:28" ht="13.5" thickBot="1">
      <c r="A42" s="47" t="s">
        <v>47</v>
      </c>
      <c r="B42" s="23" t="s">
        <v>84</v>
      </c>
      <c r="C42" s="24" t="s">
        <v>85</v>
      </c>
      <c r="D42" s="25">
        <v>28372</v>
      </c>
      <c r="E42" s="26">
        <v>101</v>
      </c>
      <c r="F42" s="26">
        <v>144</v>
      </c>
      <c r="G42" s="26">
        <v>123</v>
      </c>
      <c r="H42" s="26">
        <v>129</v>
      </c>
      <c r="I42" s="26">
        <v>111</v>
      </c>
      <c r="J42" s="26">
        <v>127</v>
      </c>
      <c r="K42" s="27"/>
      <c r="L42" s="26"/>
      <c r="M42" s="26"/>
      <c r="N42" s="26"/>
      <c r="O42" s="26"/>
      <c r="P42" s="28"/>
      <c r="Q42" s="27"/>
      <c r="R42" s="26"/>
      <c r="S42" s="26"/>
      <c r="T42" s="26"/>
      <c r="U42" s="26"/>
      <c r="V42" s="28"/>
      <c r="W42" s="29">
        <f t="shared" si="0"/>
        <v>735</v>
      </c>
      <c r="X42" s="30">
        <f t="shared" si="1"/>
        <v>6</v>
      </c>
      <c r="Y42" s="31">
        <f t="shared" si="2"/>
        <v>122.5</v>
      </c>
      <c r="Z42" s="29">
        <f>W42+W43</f>
        <v>735</v>
      </c>
      <c r="AA42" s="37"/>
      <c r="AB42" s="31"/>
    </row>
    <row r="43" spans="1:28" ht="13.5" thickBot="1">
      <c r="A43" s="47"/>
      <c r="B43" s="23" t="s">
        <v>86</v>
      </c>
      <c r="C43" s="24" t="s">
        <v>85</v>
      </c>
      <c r="D43" s="25" t="s">
        <v>93</v>
      </c>
      <c r="E43" s="26"/>
      <c r="F43" s="26"/>
      <c r="G43" s="26"/>
      <c r="H43" s="26"/>
      <c r="I43" s="26"/>
      <c r="J43" s="26"/>
      <c r="K43" s="27"/>
      <c r="L43" s="26"/>
      <c r="M43" s="26"/>
      <c r="N43" s="26"/>
      <c r="O43" s="26"/>
      <c r="P43" s="28"/>
      <c r="Q43" s="27"/>
      <c r="R43" s="26"/>
      <c r="S43" s="26"/>
      <c r="T43" s="26"/>
      <c r="U43" s="26"/>
      <c r="V43" s="28"/>
      <c r="W43" s="29">
        <f t="shared" si="0"/>
        <v>0</v>
      </c>
      <c r="X43" s="30">
        <f t="shared" si="1"/>
        <v>0</v>
      </c>
      <c r="Y43" s="32" t="e">
        <f t="shared" si="2"/>
        <v>#DIV/0!</v>
      </c>
      <c r="Z43" s="42">
        <f>W42+W43</f>
        <v>735</v>
      </c>
      <c r="AA43" s="44">
        <f>X42+X43</f>
        <v>6</v>
      </c>
      <c r="AB43" s="46">
        <f>Z43/AA43</f>
        <v>122.5</v>
      </c>
    </row>
    <row r="44" spans="1:28" ht="13.5" thickBot="1">
      <c r="A44" s="52" t="s">
        <v>48</v>
      </c>
      <c r="B44" s="34" t="s">
        <v>87</v>
      </c>
      <c r="C44" s="35" t="s">
        <v>88</v>
      </c>
      <c r="D44" s="29"/>
      <c r="E44" s="36"/>
      <c r="F44" s="36"/>
      <c r="G44" s="36"/>
      <c r="H44" s="36"/>
      <c r="I44" s="36"/>
      <c r="J44" s="36"/>
      <c r="K44" s="37"/>
      <c r="L44" s="36"/>
      <c r="M44" s="36"/>
      <c r="N44" s="36"/>
      <c r="O44" s="36"/>
      <c r="P44" s="38"/>
      <c r="Q44" s="37"/>
      <c r="R44" s="36"/>
      <c r="S44" s="36"/>
      <c r="T44" s="36"/>
      <c r="U44" s="36"/>
      <c r="V44" s="38"/>
      <c r="W44" s="29">
        <f t="shared" si="0"/>
        <v>0</v>
      </c>
      <c r="X44" s="30">
        <f t="shared" si="1"/>
        <v>0</v>
      </c>
      <c r="Y44" s="31" t="e">
        <f t="shared" si="2"/>
        <v>#DIV/0!</v>
      </c>
      <c r="Z44" s="29">
        <f>W44+W45</f>
        <v>0</v>
      </c>
      <c r="AA44" s="36"/>
      <c r="AB44" s="31"/>
    </row>
    <row r="45" spans="1:28" ht="13.5" thickBot="1">
      <c r="A45" s="53"/>
      <c r="B45" s="40" t="s">
        <v>89</v>
      </c>
      <c r="C45" s="41" t="s">
        <v>88</v>
      </c>
      <c r="D45" s="42" t="s">
        <v>93</v>
      </c>
      <c r="E45" s="43"/>
      <c r="F45" s="43"/>
      <c r="G45" s="43"/>
      <c r="H45" s="43"/>
      <c r="I45" s="43"/>
      <c r="J45" s="43"/>
      <c r="K45" s="44"/>
      <c r="L45" s="43"/>
      <c r="M45" s="43"/>
      <c r="N45" s="43"/>
      <c r="O45" s="43"/>
      <c r="P45" s="45"/>
      <c r="Q45" s="44"/>
      <c r="R45" s="43"/>
      <c r="S45" s="43"/>
      <c r="T45" s="43"/>
      <c r="U45" s="43"/>
      <c r="V45" s="45"/>
      <c r="W45" s="50">
        <f t="shared" si="0"/>
        <v>0</v>
      </c>
      <c r="X45" s="50">
        <f t="shared" si="1"/>
        <v>0</v>
      </c>
      <c r="Y45" s="46" t="e">
        <f t="shared" si="2"/>
        <v>#DIV/0!</v>
      </c>
      <c r="Z45" s="42">
        <f>W44+W45</f>
        <v>0</v>
      </c>
      <c r="AA45" s="43">
        <f>X44+X45</f>
        <v>0</v>
      </c>
      <c r="AB45" s="46" t="e">
        <f>Z45/AA45</f>
        <v>#DIV/0!</v>
      </c>
    </row>
    <row r="46" spans="1:28" ht="13.5" thickBot="1">
      <c r="A46" s="52" t="s">
        <v>49</v>
      </c>
      <c r="B46" s="34" t="s">
        <v>90</v>
      </c>
      <c r="C46" s="35" t="s">
        <v>91</v>
      </c>
      <c r="D46" s="29"/>
      <c r="E46" s="36"/>
      <c r="F46" s="36"/>
      <c r="G46" s="36"/>
      <c r="H46" s="36"/>
      <c r="I46" s="36"/>
      <c r="J46" s="36"/>
      <c r="K46" s="37"/>
      <c r="L46" s="36"/>
      <c r="M46" s="36"/>
      <c r="N46" s="36"/>
      <c r="O46" s="36"/>
      <c r="P46" s="38"/>
      <c r="Q46" s="37"/>
      <c r="R46" s="36"/>
      <c r="S46" s="36"/>
      <c r="T46" s="36"/>
      <c r="U46" s="36"/>
      <c r="V46" s="38"/>
      <c r="W46" s="29">
        <f>E46+F46+G46+H46+I46+J46+K46+L46+M46+N46+O46+P46+Q46+R46+S46+T46+U46+V46</f>
        <v>0</v>
      </c>
      <c r="X46" s="30">
        <f>IF(E46&gt;0,1)+IF(F46&gt;0,1)+IF(G46&gt;0,1)+IF(H46&gt;0,1)+IF(I46&gt;0,1)+IF(J46&gt;0,1)+IF(K46&gt;0,1)+IF(L46&gt;0,1)+IF(M46&gt;0,1)+IF(N46&gt;0,1)+IF(O46&gt;0,1)+IF(P46&gt;0,1)+IF(Q46&gt;0,1)+IF(R46&gt;0,1)+IF(S46&gt;0,1)+IF(T46&gt;0,1)+IF(U46&gt;0,1)+IF(V46&gt;0,1)</f>
        <v>0</v>
      </c>
      <c r="Y46" s="31" t="e">
        <f>W46/X46</f>
        <v>#DIV/0!</v>
      </c>
      <c r="Z46" s="29">
        <f>W46+W47</f>
        <v>0</v>
      </c>
      <c r="AA46" s="36"/>
      <c r="AB46" s="31"/>
    </row>
    <row r="47" spans="1:28" ht="13.5" thickBot="1">
      <c r="A47" s="53"/>
      <c r="B47" s="40" t="s">
        <v>92</v>
      </c>
      <c r="C47" s="41" t="s">
        <v>91</v>
      </c>
      <c r="D47" s="42" t="s">
        <v>93</v>
      </c>
      <c r="E47" s="43"/>
      <c r="F47" s="43"/>
      <c r="G47" s="43"/>
      <c r="H47" s="43"/>
      <c r="I47" s="43"/>
      <c r="J47" s="43"/>
      <c r="K47" s="44"/>
      <c r="L47" s="43"/>
      <c r="M47" s="43"/>
      <c r="N47" s="43"/>
      <c r="O47" s="43"/>
      <c r="P47" s="45"/>
      <c r="Q47" s="44"/>
      <c r="R47" s="43"/>
      <c r="S47" s="43"/>
      <c r="T47" s="43"/>
      <c r="U47" s="43"/>
      <c r="V47" s="45"/>
      <c r="W47" s="50">
        <f>E47+F47+G47+H47+I47+J47+K47+L47+M47+N47+O47+P47+Q47+R47+S47+T47+U47+V47</f>
        <v>0</v>
      </c>
      <c r="X47" s="50">
        <f>IF(E47&gt;0,1)+IF(F47&gt;0,1)+IF(G47&gt;0,1)+IF(H47&gt;0,1)+IF(I47&gt;0,1)+IF(J47&gt;0,1)+IF(K47&gt;0,1)+IF(L47&gt;0,1)+IF(M47&gt;0,1)+IF(N47&gt;0,1)+IF(O47&gt;0,1)+IF(P47&gt;0,1)+IF(Q47&gt;0,1)+IF(R47&gt;0,1)+IF(S47&gt;0,1)+IF(T47&gt;0,1)+IF(U47&gt;0,1)+IF(V47&gt;0,1)</f>
        <v>0</v>
      </c>
      <c r="Y47" s="46" t="e">
        <f>W47/X47</f>
        <v>#DIV/0!</v>
      </c>
      <c r="Z47" s="42">
        <f>W46+W47</f>
        <v>0</v>
      </c>
      <c r="AA47" s="43">
        <f>X46+X47</f>
        <v>0</v>
      </c>
      <c r="AB47" s="46" t="e">
        <f>Z47/AA47</f>
        <v>#DIV/0!</v>
      </c>
    </row>
    <row r="48" spans="1:28" ht="12.75">
      <c r="A48" s="5"/>
      <c r="B48" s="24"/>
      <c r="C48" s="24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64"/>
      <c r="Z48" s="26"/>
      <c r="AA48" s="26"/>
      <c r="AB48" s="64"/>
    </row>
    <row r="49" ht="13.5" thickBot="1"/>
    <row r="50" spans="1:28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3"/>
    </row>
    <row r="51" spans="1:28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/>
    </row>
    <row r="52" spans="1:28" ht="27.75">
      <c r="A52" s="4"/>
      <c r="B52" s="5"/>
      <c r="C52" s="7" t="s">
        <v>55</v>
      </c>
      <c r="D52" s="7"/>
      <c r="E52" s="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/>
    </row>
    <row r="53" spans="1:28" ht="13.5" thickBo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0"/>
    </row>
    <row r="54" spans="1:28" ht="12.75">
      <c r="A54" s="4"/>
      <c r="B54" s="5"/>
      <c r="C54" s="5"/>
      <c r="D54" s="5"/>
      <c r="E54" s="11" t="s">
        <v>151</v>
      </c>
      <c r="F54" s="12"/>
      <c r="G54" s="2"/>
      <c r="H54" s="2"/>
      <c r="I54" s="2"/>
      <c r="J54" s="2"/>
      <c r="K54" s="11" t="s">
        <v>59</v>
      </c>
      <c r="L54" s="2"/>
      <c r="M54" s="2"/>
      <c r="N54" s="2"/>
      <c r="O54" s="2"/>
      <c r="P54" s="3"/>
      <c r="Q54" s="54" t="s">
        <v>157</v>
      </c>
      <c r="R54" s="55"/>
      <c r="S54" s="55"/>
      <c r="T54" s="55"/>
      <c r="U54" s="55"/>
      <c r="V54" s="56"/>
      <c r="W54" s="60" t="s">
        <v>158</v>
      </c>
      <c r="X54" s="61"/>
      <c r="Y54" s="61"/>
      <c r="Z54" s="61"/>
      <c r="AA54" s="61"/>
      <c r="AB54" s="62"/>
    </row>
    <row r="55" spans="1:28" ht="13.5" thickBot="1">
      <c r="A55" s="4"/>
      <c r="B55" s="5"/>
      <c r="C55" s="5"/>
      <c r="D55" s="5"/>
      <c r="E55" s="13" t="s">
        <v>152</v>
      </c>
      <c r="F55" s="14"/>
      <c r="G55" s="9"/>
      <c r="H55" s="9"/>
      <c r="I55" s="9"/>
      <c r="J55" s="9"/>
      <c r="K55" s="13" t="s">
        <v>29</v>
      </c>
      <c r="L55" s="9"/>
      <c r="M55" s="9"/>
      <c r="N55" s="9"/>
      <c r="O55" s="9"/>
      <c r="P55" s="10"/>
      <c r="Q55" s="57" t="s">
        <v>150</v>
      </c>
      <c r="R55" s="58"/>
      <c r="S55" s="58"/>
      <c r="T55" s="58"/>
      <c r="U55" s="58"/>
      <c r="V55" s="59"/>
      <c r="W55" s="61"/>
      <c r="X55" s="61"/>
      <c r="Y55" s="61"/>
      <c r="Z55" s="61"/>
      <c r="AA55" s="61"/>
      <c r="AB55" s="62"/>
    </row>
    <row r="56" spans="1:28" ht="13.5" thickBot="1">
      <c r="A56" s="15" t="s">
        <v>0</v>
      </c>
      <c r="B56" s="16" t="s">
        <v>1</v>
      </c>
      <c r="C56" s="17" t="s">
        <v>2</v>
      </c>
      <c r="D56" s="16" t="s">
        <v>30</v>
      </c>
      <c r="E56" s="18" t="s">
        <v>3</v>
      </c>
      <c r="F56" s="18" t="s">
        <v>4</v>
      </c>
      <c r="G56" s="18" t="s">
        <v>5</v>
      </c>
      <c r="H56" s="18" t="s">
        <v>6</v>
      </c>
      <c r="I56" s="18" t="s">
        <v>18</v>
      </c>
      <c r="J56" s="18" t="s">
        <v>19</v>
      </c>
      <c r="K56" s="19" t="s">
        <v>20</v>
      </c>
      <c r="L56" s="18" t="s">
        <v>31</v>
      </c>
      <c r="M56" s="18" t="s">
        <v>21</v>
      </c>
      <c r="N56" s="18" t="s">
        <v>32</v>
      </c>
      <c r="O56" s="18" t="s">
        <v>22</v>
      </c>
      <c r="P56" s="20" t="s">
        <v>33</v>
      </c>
      <c r="Q56" s="19" t="s">
        <v>35</v>
      </c>
      <c r="R56" s="18" t="s">
        <v>36</v>
      </c>
      <c r="S56" s="18" t="s">
        <v>37</v>
      </c>
      <c r="T56" s="18" t="s">
        <v>38</v>
      </c>
      <c r="U56" s="18" t="s">
        <v>39</v>
      </c>
      <c r="V56" s="20" t="s">
        <v>40</v>
      </c>
      <c r="W56" s="21" t="s">
        <v>25</v>
      </c>
      <c r="X56" s="18" t="s">
        <v>23</v>
      </c>
      <c r="Y56" s="21" t="s">
        <v>24</v>
      </c>
      <c r="Z56" s="21" t="s">
        <v>26</v>
      </c>
      <c r="AA56" s="18" t="s">
        <v>27</v>
      </c>
      <c r="AB56" s="21" t="s">
        <v>28</v>
      </c>
    </row>
    <row r="57" spans="1:28" ht="13.5" thickBot="1">
      <c r="A57" s="22" t="s">
        <v>7</v>
      </c>
      <c r="B57" s="67" t="s">
        <v>94</v>
      </c>
      <c r="C57" s="68" t="s">
        <v>95</v>
      </c>
      <c r="D57" s="69">
        <v>12121</v>
      </c>
      <c r="E57" s="70">
        <v>142</v>
      </c>
      <c r="F57" s="70">
        <v>177</v>
      </c>
      <c r="G57" s="70">
        <v>170</v>
      </c>
      <c r="H57" s="70">
        <v>130</v>
      </c>
      <c r="I57" s="70">
        <v>168</v>
      </c>
      <c r="J57" s="70">
        <v>157</v>
      </c>
      <c r="K57" s="71">
        <v>190</v>
      </c>
      <c r="L57" s="70">
        <v>178</v>
      </c>
      <c r="M57" s="70">
        <v>164</v>
      </c>
      <c r="N57" s="70">
        <v>156</v>
      </c>
      <c r="O57" s="70">
        <v>159</v>
      </c>
      <c r="P57" s="72">
        <v>139</v>
      </c>
      <c r="Q57" s="90">
        <v>142</v>
      </c>
      <c r="R57" s="91">
        <v>156</v>
      </c>
      <c r="S57" s="91">
        <v>175</v>
      </c>
      <c r="T57" s="91">
        <v>129</v>
      </c>
      <c r="U57" s="91">
        <v>184</v>
      </c>
      <c r="V57" s="92">
        <v>151</v>
      </c>
      <c r="W57" s="73">
        <f aca="true" t="shared" si="3" ref="W57:W68">E57+F57+G57+H57+I57+J57+K57+L57+M57+N57+O57+P57+Q57+R57+S57+T57+U57+V57</f>
        <v>2867</v>
      </c>
      <c r="X57" s="74">
        <f aca="true" t="shared" si="4" ref="X57:X68">IF(E57&gt;0,1)+IF(F57&gt;0,1)+IF(G57&gt;0,1)+IF(H57&gt;0,1)+IF(I57&gt;0,1)+IF(J57&gt;0,1)+IF(K57&gt;0,1)+IF(L57&gt;0,1)+IF(M57&gt;0,1)+IF(N57&gt;0,1)+IF(O57&gt;0,1)+IF(P57&gt;0,1)+IF(Q57&gt;0,1)+IF(R57&gt;0,1)+IF(S57&gt;0,1)+IF(T57&gt;0,1)+IF(U57&gt;0,1)+IF(V57&gt;0,1)</f>
        <v>18</v>
      </c>
      <c r="Y57" s="75">
        <f aca="true" t="shared" si="5" ref="Y57:Y68">W57/X57</f>
        <v>159.27777777777777</v>
      </c>
      <c r="Z57" s="69">
        <f>W57+W58</f>
        <v>6380</v>
      </c>
      <c r="AA57" s="70"/>
      <c r="AB57" s="76"/>
    </row>
    <row r="58" spans="1:28" ht="13.5" thickBot="1">
      <c r="A58" s="22"/>
      <c r="B58" s="67" t="s">
        <v>96</v>
      </c>
      <c r="C58" s="68" t="s">
        <v>97</v>
      </c>
      <c r="D58" s="69">
        <v>12173</v>
      </c>
      <c r="E58" s="70">
        <v>181</v>
      </c>
      <c r="F58" s="70">
        <v>169</v>
      </c>
      <c r="G58" s="70">
        <v>221</v>
      </c>
      <c r="H58" s="70">
        <v>181</v>
      </c>
      <c r="I58" s="70">
        <v>172</v>
      </c>
      <c r="J58" s="70">
        <v>144</v>
      </c>
      <c r="K58" s="71">
        <v>205</v>
      </c>
      <c r="L58" s="70">
        <v>161</v>
      </c>
      <c r="M58" s="70">
        <v>185</v>
      </c>
      <c r="N58" s="70">
        <v>233</v>
      </c>
      <c r="O58" s="70">
        <v>195</v>
      </c>
      <c r="P58" s="72">
        <v>176</v>
      </c>
      <c r="Q58" s="90">
        <v>257</v>
      </c>
      <c r="R58" s="91">
        <v>186</v>
      </c>
      <c r="S58" s="91">
        <v>258</v>
      </c>
      <c r="T58" s="91">
        <v>181</v>
      </c>
      <c r="U58" s="91">
        <v>208</v>
      </c>
      <c r="V58" s="92">
        <v>200</v>
      </c>
      <c r="W58" s="73">
        <f t="shared" si="3"/>
        <v>3513</v>
      </c>
      <c r="X58" s="74">
        <f t="shared" si="4"/>
        <v>18</v>
      </c>
      <c r="Y58" s="76">
        <f t="shared" si="5"/>
        <v>195.16666666666666</v>
      </c>
      <c r="Z58" s="69">
        <f>W57+W58</f>
        <v>6380</v>
      </c>
      <c r="AA58" s="70">
        <f>X57+X58</f>
        <v>36</v>
      </c>
      <c r="AB58" s="76">
        <f>Z58/AA58</f>
        <v>177.22222222222223</v>
      </c>
    </row>
    <row r="59" spans="1:28" ht="13.5" thickBot="1">
      <c r="A59" s="33" t="s">
        <v>8</v>
      </c>
      <c r="B59" s="77" t="s">
        <v>98</v>
      </c>
      <c r="C59" s="78" t="s">
        <v>69</v>
      </c>
      <c r="D59" s="73" t="s">
        <v>192</v>
      </c>
      <c r="E59" s="79">
        <v>190</v>
      </c>
      <c r="F59" s="79">
        <v>140</v>
      </c>
      <c r="G59" s="79">
        <v>166</v>
      </c>
      <c r="H59" s="79">
        <v>143</v>
      </c>
      <c r="I59" s="79">
        <v>116</v>
      </c>
      <c r="J59" s="79">
        <v>163</v>
      </c>
      <c r="K59" s="80">
        <v>162</v>
      </c>
      <c r="L59" s="79">
        <v>158</v>
      </c>
      <c r="M59" s="79">
        <v>184</v>
      </c>
      <c r="N59" s="79">
        <v>210</v>
      </c>
      <c r="O59" s="79">
        <v>146</v>
      </c>
      <c r="P59" s="81">
        <v>180</v>
      </c>
      <c r="Q59" s="93">
        <v>191</v>
      </c>
      <c r="R59" s="94">
        <v>162</v>
      </c>
      <c r="S59" s="94">
        <v>126</v>
      </c>
      <c r="T59" s="94">
        <v>140</v>
      </c>
      <c r="U59" s="94">
        <v>170</v>
      </c>
      <c r="V59" s="95">
        <v>189</v>
      </c>
      <c r="W59" s="73">
        <f t="shared" si="3"/>
        <v>2936</v>
      </c>
      <c r="X59" s="74">
        <f t="shared" si="4"/>
        <v>18</v>
      </c>
      <c r="Y59" s="75">
        <f t="shared" si="5"/>
        <v>163.11111111111111</v>
      </c>
      <c r="Z59" s="73">
        <f>W59+W60</f>
        <v>6153</v>
      </c>
      <c r="AA59" s="80"/>
      <c r="AB59" s="75"/>
    </row>
    <row r="60" spans="1:28" ht="13.5" thickBot="1">
      <c r="A60" s="39"/>
      <c r="B60" s="82" t="s">
        <v>99</v>
      </c>
      <c r="C60" s="83" t="s">
        <v>100</v>
      </c>
      <c r="D60" s="84">
        <v>12111</v>
      </c>
      <c r="E60" s="85">
        <v>152</v>
      </c>
      <c r="F60" s="85">
        <v>163</v>
      </c>
      <c r="G60" s="85">
        <v>230</v>
      </c>
      <c r="H60" s="85">
        <v>171</v>
      </c>
      <c r="I60" s="85">
        <v>182</v>
      </c>
      <c r="J60" s="85">
        <v>183</v>
      </c>
      <c r="K60" s="86">
        <v>171</v>
      </c>
      <c r="L60" s="85">
        <v>196</v>
      </c>
      <c r="M60" s="85">
        <v>191</v>
      </c>
      <c r="N60" s="85">
        <v>162</v>
      </c>
      <c r="O60" s="85">
        <v>169</v>
      </c>
      <c r="P60" s="87">
        <v>168</v>
      </c>
      <c r="Q60" s="96">
        <v>195</v>
      </c>
      <c r="R60" s="97">
        <v>143</v>
      </c>
      <c r="S60" s="97">
        <v>146</v>
      </c>
      <c r="T60" s="97">
        <v>202</v>
      </c>
      <c r="U60" s="97">
        <v>171</v>
      </c>
      <c r="V60" s="98">
        <v>222</v>
      </c>
      <c r="W60" s="73">
        <f t="shared" si="3"/>
        <v>3217</v>
      </c>
      <c r="X60" s="74">
        <f t="shared" si="4"/>
        <v>18</v>
      </c>
      <c r="Y60" s="76">
        <f t="shared" si="5"/>
        <v>178.72222222222223</v>
      </c>
      <c r="Z60" s="84">
        <f>W59+W60</f>
        <v>6153</v>
      </c>
      <c r="AA60" s="86">
        <f>X59+X60</f>
        <v>36</v>
      </c>
      <c r="AB60" s="88">
        <f>Z60/AA60</f>
        <v>170.91666666666666</v>
      </c>
    </row>
    <row r="61" spans="1:28" ht="13.5" thickBot="1">
      <c r="A61" s="22" t="s">
        <v>9</v>
      </c>
      <c r="B61" s="67" t="s">
        <v>101</v>
      </c>
      <c r="C61" s="68" t="s">
        <v>61</v>
      </c>
      <c r="D61" s="69">
        <v>28246</v>
      </c>
      <c r="E61" s="70">
        <v>126</v>
      </c>
      <c r="F61" s="70">
        <v>178</v>
      </c>
      <c r="G61" s="70">
        <v>132</v>
      </c>
      <c r="H61" s="70">
        <v>125</v>
      </c>
      <c r="I61" s="70">
        <v>144</v>
      </c>
      <c r="J61" s="70">
        <v>179</v>
      </c>
      <c r="K61" s="71">
        <v>180</v>
      </c>
      <c r="L61" s="70">
        <v>168</v>
      </c>
      <c r="M61" s="70">
        <v>153</v>
      </c>
      <c r="N61" s="70">
        <v>173</v>
      </c>
      <c r="O61" s="70">
        <v>147</v>
      </c>
      <c r="P61" s="72">
        <v>186</v>
      </c>
      <c r="Q61" s="90">
        <v>207</v>
      </c>
      <c r="R61" s="91">
        <v>142</v>
      </c>
      <c r="S61" s="91">
        <v>138</v>
      </c>
      <c r="T61" s="91">
        <v>164</v>
      </c>
      <c r="U61" s="91">
        <v>159</v>
      </c>
      <c r="V61" s="92">
        <v>153</v>
      </c>
      <c r="W61" s="73">
        <f t="shared" si="3"/>
        <v>2854</v>
      </c>
      <c r="X61" s="74">
        <f t="shared" si="4"/>
        <v>18</v>
      </c>
      <c r="Y61" s="75">
        <f t="shared" si="5"/>
        <v>158.55555555555554</v>
      </c>
      <c r="Z61" s="69">
        <f>W61+W62</f>
        <v>5897</v>
      </c>
      <c r="AA61" s="70"/>
      <c r="AB61" s="76"/>
    </row>
    <row r="62" spans="1:28" ht="13.5" thickBot="1">
      <c r="A62" s="22"/>
      <c r="B62" s="67" t="s">
        <v>102</v>
      </c>
      <c r="C62" s="68" t="s">
        <v>85</v>
      </c>
      <c r="D62" s="69">
        <v>12766</v>
      </c>
      <c r="E62" s="70">
        <v>162</v>
      </c>
      <c r="F62" s="70">
        <v>130</v>
      </c>
      <c r="G62" s="70">
        <v>181</v>
      </c>
      <c r="H62" s="70">
        <v>182</v>
      </c>
      <c r="I62" s="70">
        <v>169</v>
      </c>
      <c r="J62" s="70">
        <v>161</v>
      </c>
      <c r="K62" s="71">
        <v>179</v>
      </c>
      <c r="L62" s="70">
        <v>182</v>
      </c>
      <c r="M62" s="70">
        <v>184</v>
      </c>
      <c r="N62" s="70">
        <v>150</v>
      </c>
      <c r="O62" s="70">
        <v>159</v>
      </c>
      <c r="P62" s="72">
        <v>169</v>
      </c>
      <c r="Q62" s="90">
        <v>158</v>
      </c>
      <c r="R62" s="91">
        <v>159</v>
      </c>
      <c r="S62" s="91">
        <v>200</v>
      </c>
      <c r="T62" s="91">
        <v>169</v>
      </c>
      <c r="U62" s="91">
        <v>181</v>
      </c>
      <c r="V62" s="92">
        <v>168</v>
      </c>
      <c r="W62" s="73">
        <f t="shared" si="3"/>
        <v>3043</v>
      </c>
      <c r="X62" s="74">
        <f t="shared" si="4"/>
        <v>18</v>
      </c>
      <c r="Y62" s="76">
        <f t="shared" si="5"/>
        <v>169.05555555555554</v>
      </c>
      <c r="Z62" s="69">
        <f>W61+W62</f>
        <v>5897</v>
      </c>
      <c r="AA62" s="70">
        <f>X61+X62</f>
        <v>36</v>
      </c>
      <c r="AB62" s="76">
        <f>Z62/AA62</f>
        <v>163.80555555555554</v>
      </c>
    </row>
    <row r="63" spans="1:28" ht="13.5" thickBot="1">
      <c r="A63" s="33" t="s">
        <v>10</v>
      </c>
      <c r="B63" s="34" t="s">
        <v>103</v>
      </c>
      <c r="C63" s="35" t="s">
        <v>104</v>
      </c>
      <c r="D63" s="29">
        <v>12608</v>
      </c>
      <c r="E63" s="36">
        <v>143</v>
      </c>
      <c r="F63" s="36">
        <v>157</v>
      </c>
      <c r="G63" s="36">
        <v>94</v>
      </c>
      <c r="H63" s="36">
        <v>118</v>
      </c>
      <c r="I63" s="36">
        <v>137</v>
      </c>
      <c r="J63" s="36">
        <v>152</v>
      </c>
      <c r="K63" s="37">
        <v>159</v>
      </c>
      <c r="L63" s="36">
        <v>123</v>
      </c>
      <c r="M63" s="36">
        <v>133</v>
      </c>
      <c r="N63" s="36">
        <v>142</v>
      </c>
      <c r="O63" s="36">
        <v>185</v>
      </c>
      <c r="P63" s="38">
        <v>158</v>
      </c>
      <c r="Q63" s="93">
        <v>130</v>
      </c>
      <c r="R63" s="94">
        <v>134</v>
      </c>
      <c r="S63" s="94">
        <v>135</v>
      </c>
      <c r="T63" s="94">
        <v>155</v>
      </c>
      <c r="U63" s="94">
        <v>138</v>
      </c>
      <c r="V63" s="95">
        <v>145</v>
      </c>
      <c r="W63" s="29">
        <f>E63+F63+G63+H63+I63+J63+K63+L63+M63+N63+O63+P63+Q63+R63+S63+T63+U63+V63</f>
        <v>2538</v>
      </c>
      <c r="X63" s="30">
        <f>IF(E63&gt;0,1)+IF(F63&gt;0,1)+IF(G63&gt;0,1)+IF(H63&gt;0,1)+IF(I63&gt;0,1)+IF(J63&gt;0,1)+IF(K63&gt;0,1)+IF(L63&gt;0,1)+IF(M63&gt;0,1)+IF(N63&gt;0,1)+IF(O63&gt;0,1)+IF(P63&gt;0,1)+IF(Q63&gt;0,1)+IF(R63&gt;0,1)+IF(S63&gt;0,1)+IF(T63&gt;0,1)+IF(U63&gt;0,1)+IF(V63&gt;0,1)</f>
        <v>18</v>
      </c>
      <c r="Y63" s="31">
        <f>W63/X63</f>
        <v>141</v>
      </c>
      <c r="Z63" s="29">
        <f>W63+W64</f>
        <v>5127</v>
      </c>
      <c r="AA63" s="37"/>
      <c r="AB63" s="31"/>
    </row>
    <row r="64" spans="1:28" ht="13.5" thickBot="1">
      <c r="A64" s="39"/>
      <c r="B64" s="40" t="s">
        <v>105</v>
      </c>
      <c r="C64" s="41" t="s">
        <v>104</v>
      </c>
      <c r="D64" s="42">
        <v>28565</v>
      </c>
      <c r="E64" s="43">
        <v>162</v>
      </c>
      <c r="F64" s="43">
        <v>120</v>
      </c>
      <c r="G64" s="43">
        <v>102</v>
      </c>
      <c r="H64" s="43">
        <v>135</v>
      </c>
      <c r="I64" s="43">
        <v>159</v>
      </c>
      <c r="J64" s="43">
        <v>138</v>
      </c>
      <c r="K64" s="44">
        <v>171</v>
      </c>
      <c r="L64" s="43">
        <v>149</v>
      </c>
      <c r="M64" s="43">
        <v>127</v>
      </c>
      <c r="N64" s="43">
        <v>177</v>
      </c>
      <c r="O64" s="43">
        <v>135</v>
      </c>
      <c r="P64" s="45">
        <v>134</v>
      </c>
      <c r="Q64" s="96">
        <v>146</v>
      </c>
      <c r="R64" s="97">
        <v>160</v>
      </c>
      <c r="S64" s="97">
        <v>184</v>
      </c>
      <c r="T64" s="97">
        <v>133</v>
      </c>
      <c r="U64" s="97">
        <v>138</v>
      </c>
      <c r="V64" s="98">
        <v>119</v>
      </c>
      <c r="W64" s="29">
        <f t="shared" si="3"/>
        <v>2589</v>
      </c>
      <c r="X64" s="30">
        <f t="shared" si="4"/>
        <v>18</v>
      </c>
      <c r="Y64" s="32">
        <f>W64/X64</f>
        <v>143.83333333333334</v>
      </c>
      <c r="Z64" s="42">
        <f>W63+W64</f>
        <v>5127</v>
      </c>
      <c r="AA64" s="44">
        <f>X63+X64</f>
        <v>36</v>
      </c>
      <c r="AB64" s="46">
        <f>Z64/AA64</f>
        <v>142.41666666666666</v>
      </c>
    </row>
    <row r="65" spans="1:28" ht="13.5" thickBot="1">
      <c r="A65" s="22" t="s">
        <v>11</v>
      </c>
      <c r="B65" s="23" t="s">
        <v>106</v>
      </c>
      <c r="C65" s="24" t="s">
        <v>85</v>
      </c>
      <c r="D65" s="25">
        <v>12765</v>
      </c>
      <c r="E65" s="26">
        <v>78</v>
      </c>
      <c r="F65" s="26">
        <v>96</v>
      </c>
      <c r="G65" s="26">
        <v>107</v>
      </c>
      <c r="H65" s="26">
        <v>110</v>
      </c>
      <c r="I65" s="26">
        <v>110</v>
      </c>
      <c r="J65" s="26">
        <v>81</v>
      </c>
      <c r="K65" s="27">
        <v>119</v>
      </c>
      <c r="L65" s="26">
        <v>126</v>
      </c>
      <c r="M65" s="26">
        <v>108</v>
      </c>
      <c r="N65" s="26">
        <v>101</v>
      </c>
      <c r="O65" s="26">
        <v>116</v>
      </c>
      <c r="P65" s="28">
        <v>128</v>
      </c>
      <c r="Q65" s="27"/>
      <c r="R65" s="26"/>
      <c r="S65" s="26"/>
      <c r="T65" s="26"/>
      <c r="U65" s="26"/>
      <c r="V65" s="28"/>
      <c r="W65" s="29">
        <f t="shared" si="3"/>
        <v>1280</v>
      </c>
      <c r="X65" s="30">
        <f t="shared" si="4"/>
        <v>12</v>
      </c>
      <c r="Y65" s="31">
        <f t="shared" si="5"/>
        <v>106.66666666666667</v>
      </c>
      <c r="Z65" s="25">
        <f>W65+W66</f>
        <v>2077</v>
      </c>
      <c r="AA65" s="26"/>
      <c r="AB65" s="32"/>
    </row>
    <row r="66" spans="1:28" ht="13.5" thickBot="1">
      <c r="A66" s="22"/>
      <c r="B66" s="23" t="s">
        <v>107</v>
      </c>
      <c r="C66" s="24" t="s">
        <v>85</v>
      </c>
      <c r="D66" s="25">
        <v>12758</v>
      </c>
      <c r="E66" s="26">
        <v>155</v>
      </c>
      <c r="F66" s="26">
        <v>139</v>
      </c>
      <c r="G66" s="26">
        <v>100</v>
      </c>
      <c r="H66" s="26">
        <v>146</v>
      </c>
      <c r="I66" s="26">
        <v>140</v>
      </c>
      <c r="J66" s="26">
        <v>117</v>
      </c>
      <c r="K66" s="27"/>
      <c r="L66" s="26"/>
      <c r="M66" s="26"/>
      <c r="N66" s="26"/>
      <c r="O66" s="26"/>
      <c r="P66" s="28"/>
      <c r="Q66" s="27"/>
      <c r="R66" s="26"/>
      <c r="S66" s="26"/>
      <c r="T66" s="26"/>
      <c r="U66" s="26"/>
      <c r="V66" s="28"/>
      <c r="W66" s="29">
        <f t="shared" si="3"/>
        <v>797</v>
      </c>
      <c r="X66" s="30">
        <f t="shared" si="4"/>
        <v>6</v>
      </c>
      <c r="Y66" s="32">
        <f t="shared" si="5"/>
        <v>132.83333333333334</v>
      </c>
      <c r="Z66" s="25">
        <f>W65+W66</f>
        <v>2077</v>
      </c>
      <c r="AA66" s="26">
        <f>X65+X66</f>
        <v>18</v>
      </c>
      <c r="AB66" s="32">
        <f>Z66/AA66</f>
        <v>115.38888888888889</v>
      </c>
    </row>
    <row r="67" spans="1:28" ht="13.5" thickBot="1">
      <c r="A67" s="33" t="s">
        <v>12</v>
      </c>
      <c r="B67" s="34"/>
      <c r="C67" s="35"/>
      <c r="D67" s="29"/>
      <c r="E67" s="36"/>
      <c r="F67" s="36"/>
      <c r="G67" s="36"/>
      <c r="H67" s="36"/>
      <c r="I67" s="36"/>
      <c r="J67" s="36"/>
      <c r="K67" s="37"/>
      <c r="L67" s="36"/>
      <c r="M67" s="36"/>
      <c r="N67" s="36"/>
      <c r="O67" s="36"/>
      <c r="P67" s="38"/>
      <c r="Q67" s="37"/>
      <c r="R67" s="36"/>
      <c r="S67" s="36"/>
      <c r="T67" s="36"/>
      <c r="U67" s="36"/>
      <c r="V67" s="38"/>
      <c r="W67" s="29">
        <f t="shared" si="3"/>
        <v>0</v>
      </c>
      <c r="X67" s="30">
        <f t="shared" si="4"/>
        <v>0</v>
      </c>
      <c r="Y67" s="31" t="e">
        <f t="shared" si="5"/>
        <v>#DIV/0!</v>
      </c>
      <c r="Z67" s="29">
        <f>W67+W68</f>
        <v>0</v>
      </c>
      <c r="AA67" s="37"/>
      <c r="AB67" s="31"/>
    </row>
    <row r="68" spans="1:28" ht="13.5" thickBot="1">
      <c r="A68" s="39"/>
      <c r="B68" s="40"/>
      <c r="C68" s="41"/>
      <c r="D68" s="42"/>
      <c r="E68" s="43"/>
      <c r="F68" s="43"/>
      <c r="G68" s="43"/>
      <c r="H68" s="43"/>
      <c r="I68" s="43"/>
      <c r="J68" s="43"/>
      <c r="K68" s="44"/>
      <c r="L68" s="43"/>
      <c r="M68" s="43"/>
      <c r="N68" s="43"/>
      <c r="O68" s="43"/>
      <c r="P68" s="45"/>
      <c r="Q68" s="44"/>
      <c r="R68" s="43"/>
      <c r="S68" s="43"/>
      <c r="T68" s="43"/>
      <c r="U68" s="43"/>
      <c r="V68" s="45"/>
      <c r="W68" s="50">
        <f t="shared" si="3"/>
        <v>0</v>
      </c>
      <c r="X68" s="50">
        <f t="shared" si="4"/>
        <v>0</v>
      </c>
      <c r="Y68" s="46" t="e">
        <f t="shared" si="5"/>
        <v>#DIV/0!</v>
      </c>
      <c r="Z68" s="42">
        <f>W67+W68</f>
        <v>0</v>
      </c>
      <c r="AA68" s="44">
        <f>X67+X68</f>
        <v>0</v>
      </c>
      <c r="AB68" s="46" t="e">
        <f>Z68/AA68</f>
        <v>#DIV/0!</v>
      </c>
    </row>
    <row r="69" spans="1:28" ht="13.5" thickBot="1">
      <c r="A69" s="52" t="s">
        <v>13</v>
      </c>
      <c r="B69" s="34"/>
      <c r="C69" s="35"/>
      <c r="D69" s="29"/>
      <c r="E69" s="36"/>
      <c r="F69" s="36"/>
      <c r="G69" s="36"/>
      <c r="H69" s="36"/>
      <c r="I69" s="36"/>
      <c r="J69" s="36"/>
      <c r="K69" s="37"/>
      <c r="L69" s="36"/>
      <c r="M69" s="36"/>
      <c r="N69" s="36"/>
      <c r="O69" s="36"/>
      <c r="P69" s="38"/>
      <c r="Q69" s="37"/>
      <c r="R69" s="36"/>
      <c r="S69" s="36"/>
      <c r="T69" s="36"/>
      <c r="U69" s="36"/>
      <c r="V69" s="38"/>
      <c r="W69" s="29">
        <f>E69+F69+G69+H69+I69+J69+K69+L69+M69+N69+O69+P69+Q69+R69+S69+T69+U69+V69</f>
        <v>0</v>
      </c>
      <c r="X69" s="30">
        <f>IF(E69&gt;0,1)+IF(F69&gt;0,1)+IF(G69&gt;0,1)+IF(H69&gt;0,1)+IF(I69&gt;0,1)+IF(J69&gt;0,1)+IF(K69&gt;0,1)+IF(L69&gt;0,1)+IF(M69&gt;0,1)+IF(N69&gt;0,1)+IF(O69&gt;0,1)+IF(P69&gt;0,1)+IF(Q69&gt;0,1)+IF(R69&gt;0,1)+IF(S69&gt;0,1)+IF(T69&gt;0,1)+IF(U69&gt;0,1)+IF(V69&gt;0,1)</f>
        <v>0</v>
      </c>
      <c r="Y69" s="31" t="e">
        <f>W69/X69</f>
        <v>#DIV/0!</v>
      </c>
      <c r="Z69" s="29">
        <f>W69+W70</f>
        <v>0</v>
      </c>
      <c r="AA69" s="37"/>
      <c r="AB69" s="31"/>
    </row>
    <row r="70" spans="1:28" ht="13.5" thickBot="1">
      <c r="A70" s="53"/>
      <c r="B70" s="40"/>
      <c r="C70" s="41"/>
      <c r="D70" s="42"/>
      <c r="E70" s="43"/>
      <c r="F70" s="43"/>
      <c r="G70" s="43"/>
      <c r="H70" s="43"/>
      <c r="I70" s="43"/>
      <c r="J70" s="43"/>
      <c r="K70" s="44"/>
      <c r="L70" s="43"/>
      <c r="M70" s="43"/>
      <c r="N70" s="43"/>
      <c r="O70" s="43"/>
      <c r="P70" s="45"/>
      <c r="Q70" s="44"/>
      <c r="R70" s="43"/>
      <c r="S70" s="43"/>
      <c r="T70" s="43"/>
      <c r="U70" s="43"/>
      <c r="V70" s="45"/>
      <c r="W70" s="50">
        <f>E70+F70+G70+H70+I70+J70+K70+L70+M70+N70+O70+P70+Q70+R70+S70+T70+U70+V70</f>
        <v>0</v>
      </c>
      <c r="X70" s="50">
        <f>IF(E70&gt;0,1)+IF(F70&gt;0,1)+IF(G70&gt;0,1)+IF(H70&gt;0,1)+IF(I70&gt;0,1)+IF(J70&gt;0,1)+IF(K70&gt;0,1)+IF(L70&gt;0,1)+IF(M70&gt;0,1)+IF(N70&gt;0,1)+IF(O70&gt;0,1)+IF(P70&gt;0,1)+IF(Q70&gt;0,1)+IF(R70&gt;0,1)+IF(S70&gt;0,1)+IF(T70&gt;0,1)+IF(U70&gt;0,1)+IF(V70&gt;0,1)</f>
        <v>0</v>
      </c>
      <c r="Y70" s="46" t="e">
        <f>W70/X70</f>
        <v>#DIV/0!</v>
      </c>
      <c r="Z70" s="42">
        <f>W69+W70</f>
        <v>0</v>
      </c>
      <c r="AA70" s="44">
        <f>X69+X70</f>
        <v>0</v>
      </c>
      <c r="AB70" s="46" t="e">
        <f>Z70/AA70</f>
        <v>#DIV/0!</v>
      </c>
    </row>
    <row r="71" spans="1:28" ht="12.75">
      <c r="A71" s="51"/>
      <c r="B71" s="24"/>
      <c r="C71" s="24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64"/>
      <c r="Z71" s="26"/>
      <c r="AA71" s="26"/>
      <c r="AB71" s="65"/>
    </row>
    <row r="72" spans="1:28" ht="12.7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6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/>
    </row>
    <row r="73" spans="1:28" ht="27.75">
      <c r="A73" s="4"/>
      <c r="B73" s="5"/>
      <c r="C73" s="7" t="s">
        <v>56</v>
      </c>
      <c r="D73" s="7"/>
      <c r="E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/>
    </row>
    <row r="74" spans="1:28" ht="13.5" thickBo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10"/>
    </row>
    <row r="75" spans="1:28" ht="12.75">
      <c r="A75" s="4"/>
      <c r="B75" s="5"/>
      <c r="C75" s="5"/>
      <c r="D75" s="5"/>
      <c r="E75" s="11" t="s">
        <v>151</v>
      </c>
      <c r="F75" s="12"/>
      <c r="G75" s="2"/>
      <c r="H75" s="2"/>
      <c r="I75" s="2"/>
      <c r="J75" s="2"/>
      <c r="K75" s="11" t="s">
        <v>52</v>
      </c>
      <c r="L75" s="2"/>
      <c r="M75" s="2"/>
      <c r="N75" s="2"/>
      <c r="O75" s="2"/>
      <c r="P75" s="3"/>
      <c r="Q75" s="54" t="s">
        <v>156</v>
      </c>
      <c r="R75" s="55"/>
      <c r="S75" s="55"/>
      <c r="T75" s="55"/>
      <c r="U75" s="55"/>
      <c r="V75" s="56"/>
      <c r="W75" s="60" t="s">
        <v>159</v>
      </c>
      <c r="X75" s="61"/>
      <c r="Y75" s="61"/>
      <c r="Z75" s="61"/>
      <c r="AA75" s="61"/>
      <c r="AB75" s="62"/>
    </row>
    <row r="76" spans="1:28" ht="13.5" thickBot="1">
      <c r="A76" s="4"/>
      <c r="B76" s="5"/>
      <c r="C76" s="5"/>
      <c r="D76" s="5"/>
      <c r="E76" s="13" t="s">
        <v>154</v>
      </c>
      <c r="F76" s="14"/>
      <c r="G76" s="9"/>
      <c r="H76" s="9"/>
      <c r="I76" s="9"/>
      <c r="J76" s="9"/>
      <c r="K76" s="13" t="s">
        <v>34</v>
      </c>
      <c r="L76" s="9"/>
      <c r="M76" s="9"/>
      <c r="N76" s="9"/>
      <c r="O76" s="9"/>
      <c r="P76" s="10"/>
      <c r="Q76" s="57" t="s">
        <v>155</v>
      </c>
      <c r="R76" s="58"/>
      <c r="S76" s="58"/>
      <c r="T76" s="58"/>
      <c r="U76" s="58"/>
      <c r="V76" s="59"/>
      <c r="W76" s="61"/>
      <c r="X76" s="61"/>
      <c r="Y76" s="61"/>
      <c r="Z76" s="61"/>
      <c r="AA76" s="61"/>
      <c r="AB76" s="62"/>
    </row>
    <row r="77" spans="1:28" ht="13.5" thickBot="1">
      <c r="A77" s="15" t="s">
        <v>0</v>
      </c>
      <c r="B77" s="16" t="s">
        <v>1</v>
      </c>
      <c r="C77" s="17" t="s">
        <v>2</v>
      </c>
      <c r="D77" s="16" t="s">
        <v>30</v>
      </c>
      <c r="E77" s="18" t="s">
        <v>3</v>
      </c>
      <c r="F77" s="18" t="s">
        <v>4</v>
      </c>
      <c r="G77" s="18" t="s">
        <v>5</v>
      </c>
      <c r="H77" s="18" t="s">
        <v>6</v>
      </c>
      <c r="I77" s="18" t="s">
        <v>18</v>
      </c>
      <c r="J77" s="18" t="s">
        <v>19</v>
      </c>
      <c r="K77" s="19" t="s">
        <v>20</v>
      </c>
      <c r="L77" s="18" t="s">
        <v>31</v>
      </c>
      <c r="M77" s="18" t="s">
        <v>21</v>
      </c>
      <c r="N77" s="18" t="s">
        <v>32</v>
      </c>
      <c r="O77" s="18" t="s">
        <v>22</v>
      </c>
      <c r="P77" s="20" t="s">
        <v>33</v>
      </c>
      <c r="Q77" s="19" t="s">
        <v>35</v>
      </c>
      <c r="R77" s="18" t="s">
        <v>36</v>
      </c>
      <c r="S77" s="18" t="s">
        <v>37</v>
      </c>
      <c r="T77" s="18" t="s">
        <v>38</v>
      </c>
      <c r="U77" s="18" t="s">
        <v>39</v>
      </c>
      <c r="V77" s="20" t="s">
        <v>40</v>
      </c>
      <c r="W77" s="21" t="s">
        <v>25</v>
      </c>
      <c r="X77" s="18" t="s">
        <v>23</v>
      </c>
      <c r="Y77" s="21" t="s">
        <v>24</v>
      </c>
      <c r="Z77" s="21" t="s">
        <v>26</v>
      </c>
      <c r="AA77" s="18" t="s">
        <v>27</v>
      </c>
      <c r="AB77" s="21" t="s">
        <v>28</v>
      </c>
    </row>
    <row r="78" spans="1:28" ht="13.5" thickBot="1">
      <c r="A78" s="22" t="s">
        <v>7</v>
      </c>
      <c r="B78" s="67" t="s">
        <v>123</v>
      </c>
      <c r="C78" s="68" t="s">
        <v>116</v>
      </c>
      <c r="D78" s="69">
        <v>12962</v>
      </c>
      <c r="E78" s="70">
        <v>176</v>
      </c>
      <c r="F78" s="70">
        <v>145</v>
      </c>
      <c r="G78" s="70">
        <v>148</v>
      </c>
      <c r="H78" s="70">
        <v>151</v>
      </c>
      <c r="I78" s="70">
        <v>161</v>
      </c>
      <c r="J78" s="70">
        <v>154</v>
      </c>
      <c r="K78" s="71">
        <v>181</v>
      </c>
      <c r="L78" s="70">
        <v>183</v>
      </c>
      <c r="M78" s="70">
        <v>176</v>
      </c>
      <c r="N78" s="70">
        <v>213</v>
      </c>
      <c r="O78" s="70">
        <v>165</v>
      </c>
      <c r="P78" s="72">
        <v>167</v>
      </c>
      <c r="Q78" s="90">
        <v>165</v>
      </c>
      <c r="R78" s="91">
        <v>158</v>
      </c>
      <c r="S78" s="91">
        <v>153</v>
      </c>
      <c r="T78" s="91">
        <v>174</v>
      </c>
      <c r="U78" s="91">
        <v>184</v>
      </c>
      <c r="V78" s="92">
        <v>154</v>
      </c>
      <c r="W78" s="73">
        <f>E78+F78+G78+H78+I78+J78+K78+L78+M78+N78+O78+P78+Q78+R78+S78+T78+U78+V78</f>
        <v>3008</v>
      </c>
      <c r="X78" s="74">
        <f>IF(E78&gt;0,1)+IF(F78&gt;0,1)+IF(G78&gt;0,1)+IF(H78&gt;0,1)+IF(I78&gt;0,1)+IF(J78&gt;0,1)+IF(K78&gt;0,1)+IF(L78&gt;0,1)+IF(M78&gt;0,1)+IF(N78&gt;0,1)+IF(O78&gt;0,1)+IF(P78&gt;0,1)+IF(Q78&gt;0,1)+IF(R78&gt;0,1)+IF(S78&gt;0,1)+IF(T78&gt;0,1)+IF(U78&gt;0,1)+IF(V78&gt;0,1)</f>
        <v>18</v>
      </c>
      <c r="Y78" s="75">
        <f>W78/X78</f>
        <v>167.11111111111111</v>
      </c>
      <c r="Z78" s="69">
        <f>W78+W79</f>
        <v>6127</v>
      </c>
      <c r="AA78" s="70"/>
      <c r="AB78" s="76"/>
    </row>
    <row r="79" spans="1:28" ht="13.5" thickBot="1">
      <c r="A79" s="22"/>
      <c r="B79" s="101" t="s">
        <v>124</v>
      </c>
      <c r="C79" s="102" t="s">
        <v>114</v>
      </c>
      <c r="D79" s="69">
        <v>28157</v>
      </c>
      <c r="E79" s="70">
        <v>189</v>
      </c>
      <c r="F79" s="70">
        <v>206</v>
      </c>
      <c r="G79" s="70">
        <v>204</v>
      </c>
      <c r="H79" s="70">
        <v>144</v>
      </c>
      <c r="I79" s="70">
        <v>159</v>
      </c>
      <c r="J79" s="70">
        <v>152</v>
      </c>
      <c r="K79" s="71">
        <v>178</v>
      </c>
      <c r="L79" s="70">
        <v>162</v>
      </c>
      <c r="M79" s="70">
        <v>174</v>
      </c>
      <c r="N79" s="70">
        <v>175</v>
      </c>
      <c r="O79" s="70">
        <v>173</v>
      </c>
      <c r="P79" s="72">
        <v>146</v>
      </c>
      <c r="Q79" s="90">
        <v>185</v>
      </c>
      <c r="R79" s="91">
        <v>225</v>
      </c>
      <c r="S79" s="91">
        <v>145</v>
      </c>
      <c r="T79" s="91">
        <v>179</v>
      </c>
      <c r="U79" s="91">
        <v>158</v>
      </c>
      <c r="V79" s="92">
        <v>165</v>
      </c>
      <c r="W79" s="73">
        <f>E79+F79+G79+H79+I79+J79+K79+L79+M79+N79+O79+P79+Q79+R79+S79+T79+U79+V79</f>
        <v>3119</v>
      </c>
      <c r="X79" s="74">
        <f>IF(E79&gt;0,1)+IF(F79&gt;0,1)+IF(G79&gt;0,1)+IF(H79&gt;0,1)+IF(I79&gt;0,1)+IF(J79&gt;0,1)+IF(K79&gt;0,1)+IF(L79&gt;0,1)+IF(M79&gt;0,1)+IF(N79&gt;0,1)+IF(O79&gt;0,1)+IF(P79&gt;0,1)+IF(Q79&gt;0,1)+IF(R79&gt;0,1)+IF(S79&gt;0,1)+IF(T79&gt;0,1)+IF(U79&gt;0,1)+IF(V79&gt;0,1)</f>
        <v>18</v>
      </c>
      <c r="Y79" s="76">
        <f>W79/X79</f>
        <v>173.27777777777777</v>
      </c>
      <c r="Z79" s="69">
        <f>W78+W79</f>
        <v>6127</v>
      </c>
      <c r="AA79" s="70">
        <f>X78+X79</f>
        <v>36</v>
      </c>
      <c r="AB79" s="76">
        <f>Z79/AA79</f>
        <v>170.19444444444446</v>
      </c>
    </row>
    <row r="80" spans="1:28" ht="13.5" thickBot="1">
      <c r="A80" s="33" t="s">
        <v>8</v>
      </c>
      <c r="B80" s="34" t="s">
        <v>172</v>
      </c>
      <c r="C80" s="35" t="s">
        <v>61</v>
      </c>
      <c r="D80" s="29">
        <v>28586</v>
      </c>
      <c r="E80" s="36">
        <v>153</v>
      </c>
      <c r="F80" s="36">
        <v>125</v>
      </c>
      <c r="G80" s="36">
        <v>164</v>
      </c>
      <c r="H80" s="36">
        <v>165</v>
      </c>
      <c r="I80" s="36">
        <v>188</v>
      </c>
      <c r="J80" s="36">
        <v>114</v>
      </c>
      <c r="K80" s="37">
        <v>151</v>
      </c>
      <c r="L80" s="36">
        <v>146</v>
      </c>
      <c r="M80" s="36">
        <v>169</v>
      </c>
      <c r="N80" s="36">
        <v>181</v>
      </c>
      <c r="O80" s="36">
        <v>185</v>
      </c>
      <c r="P80" s="38">
        <v>168</v>
      </c>
      <c r="Q80" s="93">
        <v>189</v>
      </c>
      <c r="R80" s="94">
        <v>197</v>
      </c>
      <c r="S80" s="94">
        <v>185</v>
      </c>
      <c r="T80" s="94">
        <v>178</v>
      </c>
      <c r="U80" s="94">
        <v>170</v>
      </c>
      <c r="V80" s="95">
        <v>140</v>
      </c>
      <c r="W80" s="29">
        <f aca="true" t="shared" si="6" ref="W80:W113">E80+F80+G80+H80+I80+J80+K80+L80+M80+N80+O80+P80+Q80+R80+S80+T80+U80+V80</f>
        <v>2968</v>
      </c>
      <c r="X80" s="30">
        <f aca="true" t="shared" si="7" ref="X80:X113">IF(E80&gt;0,1)+IF(F80&gt;0,1)+IF(G80&gt;0,1)+IF(H80&gt;0,1)+IF(I80&gt;0,1)+IF(J80&gt;0,1)+IF(K80&gt;0,1)+IF(L80&gt;0,1)+IF(M80&gt;0,1)+IF(N80&gt;0,1)+IF(O80&gt;0,1)+IF(P80&gt;0,1)+IF(Q80&gt;0,1)+IF(R80&gt;0,1)+IF(S80&gt;0,1)+IF(T80&gt;0,1)+IF(U80&gt;0,1)+IF(V80&gt;0,1)</f>
        <v>18</v>
      </c>
      <c r="Y80" s="31">
        <f aca="true" t="shared" si="8" ref="Y80:Y113">W80/X80</f>
        <v>164.88888888888889</v>
      </c>
      <c r="Z80" s="29">
        <f>W80+W81</f>
        <v>5970</v>
      </c>
      <c r="AA80" s="37"/>
      <c r="AB80" s="31"/>
    </row>
    <row r="81" spans="1:28" ht="13.5" thickBot="1">
      <c r="A81" s="39"/>
      <c r="B81" s="40" t="s">
        <v>173</v>
      </c>
      <c r="C81" s="41" t="s">
        <v>61</v>
      </c>
      <c r="D81" s="42">
        <v>28549</v>
      </c>
      <c r="E81" s="43">
        <v>157</v>
      </c>
      <c r="F81" s="43">
        <v>156</v>
      </c>
      <c r="G81" s="43">
        <v>175</v>
      </c>
      <c r="H81" s="43">
        <v>157</v>
      </c>
      <c r="I81" s="43">
        <v>182</v>
      </c>
      <c r="J81" s="43">
        <v>167</v>
      </c>
      <c r="K81" s="44">
        <v>181</v>
      </c>
      <c r="L81" s="43">
        <v>201</v>
      </c>
      <c r="M81" s="43">
        <v>152</v>
      </c>
      <c r="N81" s="43">
        <v>187</v>
      </c>
      <c r="O81" s="43">
        <v>144</v>
      </c>
      <c r="P81" s="45">
        <v>177</v>
      </c>
      <c r="Q81" s="96">
        <v>168</v>
      </c>
      <c r="R81" s="97">
        <v>163</v>
      </c>
      <c r="S81" s="97">
        <v>136</v>
      </c>
      <c r="T81" s="97">
        <v>175</v>
      </c>
      <c r="U81" s="97">
        <v>155</v>
      </c>
      <c r="V81" s="98">
        <v>169</v>
      </c>
      <c r="W81" s="29">
        <f t="shared" si="6"/>
        <v>3002</v>
      </c>
      <c r="X81" s="30">
        <f t="shared" si="7"/>
        <v>18</v>
      </c>
      <c r="Y81" s="32">
        <f t="shared" si="8"/>
        <v>166.77777777777777</v>
      </c>
      <c r="Z81" s="42">
        <f>W80+W81</f>
        <v>5970</v>
      </c>
      <c r="AA81" s="44">
        <f>X80+X81</f>
        <v>36</v>
      </c>
      <c r="AB81" s="46">
        <f>Z81/AA81</f>
        <v>165.83333333333334</v>
      </c>
    </row>
    <row r="82" spans="1:28" ht="13.5" thickBot="1">
      <c r="A82" s="22" t="s">
        <v>9</v>
      </c>
      <c r="B82" s="77" t="s">
        <v>127</v>
      </c>
      <c r="C82" s="78" t="s">
        <v>95</v>
      </c>
      <c r="D82" s="73">
        <v>12745</v>
      </c>
      <c r="E82" s="79">
        <v>123</v>
      </c>
      <c r="F82" s="79">
        <v>142</v>
      </c>
      <c r="G82" s="79">
        <v>126</v>
      </c>
      <c r="H82" s="79">
        <v>144</v>
      </c>
      <c r="I82" s="79">
        <v>168</v>
      </c>
      <c r="J82" s="79">
        <v>153</v>
      </c>
      <c r="K82" s="80">
        <v>179</v>
      </c>
      <c r="L82" s="79">
        <v>179</v>
      </c>
      <c r="M82" s="79">
        <v>188</v>
      </c>
      <c r="N82" s="79">
        <v>155</v>
      </c>
      <c r="O82" s="79">
        <v>146</v>
      </c>
      <c r="P82" s="81">
        <v>145</v>
      </c>
      <c r="Q82" s="93">
        <v>174</v>
      </c>
      <c r="R82" s="94">
        <v>138</v>
      </c>
      <c r="S82" s="94">
        <v>149</v>
      </c>
      <c r="T82" s="94">
        <v>157</v>
      </c>
      <c r="U82" s="94">
        <v>155</v>
      </c>
      <c r="V82" s="95">
        <v>211</v>
      </c>
      <c r="W82" s="73">
        <f t="shared" si="6"/>
        <v>2832</v>
      </c>
      <c r="X82" s="74">
        <f t="shared" si="7"/>
        <v>18</v>
      </c>
      <c r="Y82" s="75">
        <f t="shared" si="8"/>
        <v>157.33333333333334</v>
      </c>
      <c r="Z82" s="73">
        <f>W82+W83</f>
        <v>5844</v>
      </c>
      <c r="AA82" s="80"/>
      <c r="AB82" s="75"/>
    </row>
    <row r="83" spans="1:28" ht="13.5" thickBot="1">
      <c r="A83" s="22"/>
      <c r="B83" s="82" t="s">
        <v>128</v>
      </c>
      <c r="C83" s="83" t="s">
        <v>95</v>
      </c>
      <c r="D83" s="84">
        <v>12114</v>
      </c>
      <c r="E83" s="85">
        <v>157</v>
      </c>
      <c r="F83" s="85">
        <v>138</v>
      </c>
      <c r="G83" s="85">
        <v>136</v>
      </c>
      <c r="H83" s="85">
        <v>169</v>
      </c>
      <c r="I83" s="85">
        <v>179</v>
      </c>
      <c r="J83" s="85">
        <v>178</v>
      </c>
      <c r="K83" s="86">
        <v>164</v>
      </c>
      <c r="L83" s="85">
        <v>200</v>
      </c>
      <c r="M83" s="85">
        <v>181</v>
      </c>
      <c r="N83" s="85">
        <v>171</v>
      </c>
      <c r="O83" s="85">
        <v>176</v>
      </c>
      <c r="P83" s="87">
        <v>138</v>
      </c>
      <c r="Q83" s="96">
        <v>179</v>
      </c>
      <c r="R83" s="97">
        <v>161</v>
      </c>
      <c r="S83" s="97">
        <v>134</v>
      </c>
      <c r="T83" s="97">
        <v>156</v>
      </c>
      <c r="U83" s="97">
        <v>201</v>
      </c>
      <c r="V83" s="98">
        <v>194</v>
      </c>
      <c r="W83" s="73">
        <f t="shared" si="6"/>
        <v>3012</v>
      </c>
      <c r="X83" s="74">
        <f t="shared" si="7"/>
        <v>18</v>
      </c>
      <c r="Y83" s="76">
        <f t="shared" si="8"/>
        <v>167.33333333333334</v>
      </c>
      <c r="Z83" s="84">
        <f>W82+W83</f>
        <v>5844</v>
      </c>
      <c r="AA83" s="86">
        <f>X82+X83</f>
        <v>36</v>
      </c>
      <c r="AB83" s="88">
        <f>Z83/AA83</f>
        <v>162.33333333333334</v>
      </c>
    </row>
    <row r="84" spans="1:28" ht="13.5" thickBot="1">
      <c r="A84" s="33" t="s">
        <v>10</v>
      </c>
      <c r="B84" s="23" t="s">
        <v>129</v>
      </c>
      <c r="C84" s="24" t="s">
        <v>130</v>
      </c>
      <c r="D84" s="25">
        <v>28297</v>
      </c>
      <c r="E84" s="26">
        <v>141</v>
      </c>
      <c r="F84" s="26">
        <v>133</v>
      </c>
      <c r="G84" s="26">
        <v>167</v>
      </c>
      <c r="H84" s="26">
        <v>101</v>
      </c>
      <c r="I84" s="26">
        <v>134</v>
      </c>
      <c r="J84" s="26">
        <v>184</v>
      </c>
      <c r="K84" s="27">
        <v>126</v>
      </c>
      <c r="L84" s="26">
        <v>202</v>
      </c>
      <c r="M84" s="26">
        <v>170</v>
      </c>
      <c r="N84" s="26">
        <v>194</v>
      </c>
      <c r="O84" s="26">
        <v>133</v>
      </c>
      <c r="P84" s="28">
        <v>173</v>
      </c>
      <c r="Q84" s="90">
        <v>156</v>
      </c>
      <c r="R84" s="91">
        <v>152</v>
      </c>
      <c r="S84" s="91">
        <v>193</v>
      </c>
      <c r="T84" s="91">
        <v>185</v>
      </c>
      <c r="U84" s="91">
        <v>160</v>
      </c>
      <c r="V84" s="92">
        <v>176</v>
      </c>
      <c r="W84" s="29">
        <f>E84+F84+G84+H84+I84+J84+K84+L84+M84+N84+O84+P84+Q84+R84+S84+T84+U84+V84</f>
        <v>2880</v>
      </c>
      <c r="X84" s="30">
        <f>IF(E84&gt;0,1)+IF(F84&gt;0,1)+IF(G84&gt;0,1)+IF(H84&gt;0,1)+IF(I84&gt;0,1)+IF(J84&gt;0,1)+IF(K84&gt;0,1)+IF(L84&gt;0,1)+IF(M84&gt;0,1)+IF(N84&gt;0,1)+IF(O84&gt;0,1)+IF(P84&gt;0,1)+IF(Q84&gt;0,1)+IF(R84&gt;0,1)+IF(S84&gt;0,1)+IF(T84&gt;0,1)+IF(U84&gt;0,1)+IF(V84&gt;0,1)</f>
        <v>18</v>
      </c>
      <c r="Y84" s="31">
        <f>W84/X84</f>
        <v>160</v>
      </c>
      <c r="Z84" s="25">
        <f>W84+W85</f>
        <v>5673</v>
      </c>
      <c r="AA84" s="26"/>
      <c r="AB84" s="32"/>
    </row>
    <row r="85" spans="1:28" ht="13.5" thickBot="1">
      <c r="A85" s="39"/>
      <c r="B85" s="23" t="s">
        <v>131</v>
      </c>
      <c r="C85" s="24" t="s">
        <v>132</v>
      </c>
      <c r="D85" s="25">
        <v>28773</v>
      </c>
      <c r="E85" s="26">
        <v>145</v>
      </c>
      <c r="F85" s="26">
        <v>180</v>
      </c>
      <c r="G85" s="26">
        <v>117</v>
      </c>
      <c r="H85" s="26">
        <v>141</v>
      </c>
      <c r="I85" s="26">
        <v>155</v>
      </c>
      <c r="J85" s="26">
        <v>112</v>
      </c>
      <c r="K85" s="27">
        <v>95</v>
      </c>
      <c r="L85" s="26">
        <v>141</v>
      </c>
      <c r="M85" s="26">
        <v>225</v>
      </c>
      <c r="N85" s="26">
        <v>191</v>
      </c>
      <c r="O85" s="26">
        <v>132</v>
      </c>
      <c r="P85" s="28">
        <v>160</v>
      </c>
      <c r="Q85" s="90">
        <v>133</v>
      </c>
      <c r="R85" s="91">
        <v>176</v>
      </c>
      <c r="S85" s="91">
        <v>202</v>
      </c>
      <c r="T85" s="91">
        <v>135</v>
      </c>
      <c r="U85" s="91">
        <v>149</v>
      </c>
      <c r="V85" s="92">
        <v>204</v>
      </c>
      <c r="W85" s="29">
        <f t="shared" si="6"/>
        <v>2793</v>
      </c>
      <c r="X85" s="30">
        <f t="shared" si="7"/>
        <v>18</v>
      </c>
      <c r="Y85" s="32">
        <f>W85/X85</f>
        <v>155.16666666666666</v>
      </c>
      <c r="Z85" s="25">
        <f>W84+W85</f>
        <v>5673</v>
      </c>
      <c r="AA85" s="26">
        <f>X84+X85</f>
        <v>36</v>
      </c>
      <c r="AB85" s="32">
        <f>Z85/AA85</f>
        <v>157.58333333333334</v>
      </c>
    </row>
    <row r="86" spans="1:28" ht="13.5" thickBot="1">
      <c r="A86" s="22" t="s">
        <v>11</v>
      </c>
      <c r="B86" s="34" t="s">
        <v>133</v>
      </c>
      <c r="C86" s="35" t="s">
        <v>100</v>
      </c>
      <c r="D86" s="29">
        <v>28502</v>
      </c>
      <c r="E86" s="36">
        <v>152</v>
      </c>
      <c r="F86" s="36">
        <v>150</v>
      </c>
      <c r="G86" s="36">
        <v>123</v>
      </c>
      <c r="H86" s="36">
        <v>131</v>
      </c>
      <c r="I86" s="36">
        <v>125</v>
      </c>
      <c r="J86" s="36">
        <v>140</v>
      </c>
      <c r="K86" s="37">
        <v>117</v>
      </c>
      <c r="L86" s="36">
        <v>167</v>
      </c>
      <c r="M86" s="36">
        <v>139</v>
      </c>
      <c r="N86" s="36">
        <v>134</v>
      </c>
      <c r="O86" s="36">
        <v>190</v>
      </c>
      <c r="P86" s="38">
        <v>128</v>
      </c>
      <c r="Q86" s="93">
        <v>183</v>
      </c>
      <c r="R86" s="94">
        <v>171</v>
      </c>
      <c r="S86" s="94">
        <v>114</v>
      </c>
      <c r="T86" s="94">
        <v>158</v>
      </c>
      <c r="U86" s="94">
        <v>183</v>
      </c>
      <c r="V86" s="95">
        <v>192</v>
      </c>
      <c r="W86" s="29">
        <f t="shared" si="6"/>
        <v>2697</v>
      </c>
      <c r="X86" s="30">
        <f t="shared" si="7"/>
        <v>18</v>
      </c>
      <c r="Y86" s="31">
        <f t="shared" si="8"/>
        <v>149.83333333333334</v>
      </c>
      <c r="Z86" s="29">
        <f>W86+W87</f>
        <v>5521</v>
      </c>
      <c r="AA86" s="37"/>
      <c r="AB86" s="31"/>
    </row>
    <row r="87" spans="1:28" ht="13.5" thickBot="1">
      <c r="A87" s="22"/>
      <c r="B87" s="40" t="s">
        <v>134</v>
      </c>
      <c r="C87" s="41" t="s">
        <v>100</v>
      </c>
      <c r="D87" s="42">
        <v>28020</v>
      </c>
      <c r="E87" s="43">
        <v>126</v>
      </c>
      <c r="F87" s="43">
        <v>171</v>
      </c>
      <c r="G87" s="43">
        <v>121</v>
      </c>
      <c r="H87" s="43">
        <v>136</v>
      </c>
      <c r="I87" s="43">
        <v>145</v>
      </c>
      <c r="J87" s="43">
        <v>155</v>
      </c>
      <c r="K87" s="44">
        <v>197</v>
      </c>
      <c r="L87" s="43">
        <v>172</v>
      </c>
      <c r="M87" s="43">
        <v>140</v>
      </c>
      <c r="N87" s="43">
        <v>170</v>
      </c>
      <c r="O87" s="43">
        <v>148</v>
      </c>
      <c r="P87" s="45">
        <v>115</v>
      </c>
      <c r="Q87" s="96">
        <v>140</v>
      </c>
      <c r="R87" s="97">
        <v>212</v>
      </c>
      <c r="S87" s="97">
        <v>154</v>
      </c>
      <c r="T87" s="97">
        <v>208</v>
      </c>
      <c r="U87" s="97">
        <v>160</v>
      </c>
      <c r="V87" s="98">
        <v>154</v>
      </c>
      <c r="W87" s="29">
        <f t="shared" si="6"/>
        <v>2824</v>
      </c>
      <c r="X87" s="30">
        <f t="shared" si="7"/>
        <v>18</v>
      </c>
      <c r="Y87" s="32">
        <f t="shared" si="8"/>
        <v>156.88888888888889</v>
      </c>
      <c r="Z87" s="42">
        <f>W86+W87</f>
        <v>5521</v>
      </c>
      <c r="AA87" s="44">
        <f>X86+X87</f>
        <v>36</v>
      </c>
      <c r="AB87" s="46">
        <f>Z87/AA87</f>
        <v>153.36111111111111</v>
      </c>
    </row>
    <row r="88" spans="1:28" ht="13.5" thickBot="1">
      <c r="A88" s="33" t="s">
        <v>12</v>
      </c>
      <c r="B88" s="67" t="s">
        <v>125</v>
      </c>
      <c r="C88" s="68" t="s">
        <v>64</v>
      </c>
      <c r="D88" s="69">
        <v>28678</v>
      </c>
      <c r="E88" s="70">
        <v>135</v>
      </c>
      <c r="F88" s="70">
        <v>126</v>
      </c>
      <c r="G88" s="70">
        <v>179</v>
      </c>
      <c r="H88" s="70">
        <v>135</v>
      </c>
      <c r="I88" s="70">
        <v>134</v>
      </c>
      <c r="J88" s="70">
        <v>135</v>
      </c>
      <c r="K88" s="71">
        <v>144</v>
      </c>
      <c r="L88" s="70">
        <v>167</v>
      </c>
      <c r="M88" s="70">
        <v>124</v>
      </c>
      <c r="N88" s="70">
        <v>142</v>
      </c>
      <c r="O88" s="70">
        <v>139</v>
      </c>
      <c r="P88" s="72">
        <v>149</v>
      </c>
      <c r="Q88" s="90">
        <v>159</v>
      </c>
      <c r="R88" s="91">
        <v>163</v>
      </c>
      <c r="S88" s="91">
        <v>133</v>
      </c>
      <c r="T88" s="91">
        <v>177</v>
      </c>
      <c r="U88" s="91">
        <v>157</v>
      </c>
      <c r="V88" s="92">
        <v>153</v>
      </c>
      <c r="W88" s="73">
        <f t="shared" si="6"/>
        <v>2651</v>
      </c>
      <c r="X88" s="74">
        <f t="shared" si="7"/>
        <v>18</v>
      </c>
      <c r="Y88" s="75">
        <f t="shared" si="8"/>
        <v>147.27777777777777</v>
      </c>
      <c r="Z88" s="69">
        <f>W88+W89</f>
        <v>5511</v>
      </c>
      <c r="AA88" s="70"/>
      <c r="AB88" s="76"/>
    </row>
    <row r="89" spans="1:28" ht="13.5" thickBot="1">
      <c r="A89" s="39"/>
      <c r="B89" s="67" t="s">
        <v>126</v>
      </c>
      <c r="C89" s="68" t="s">
        <v>64</v>
      </c>
      <c r="D89" s="69">
        <v>28691</v>
      </c>
      <c r="E89" s="70">
        <v>142</v>
      </c>
      <c r="F89" s="70">
        <v>138</v>
      </c>
      <c r="G89" s="70">
        <v>222</v>
      </c>
      <c r="H89" s="70">
        <v>150</v>
      </c>
      <c r="I89" s="70">
        <v>181</v>
      </c>
      <c r="J89" s="70">
        <v>163</v>
      </c>
      <c r="K89" s="71">
        <v>164</v>
      </c>
      <c r="L89" s="70">
        <v>154</v>
      </c>
      <c r="M89" s="70">
        <v>125</v>
      </c>
      <c r="N89" s="70">
        <v>177</v>
      </c>
      <c r="O89" s="70">
        <v>152</v>
      </c>
      <c r="P89" s="72">
        <v>149</v>
      </c>
      <c r="Q89" s="90">
        <v>140</v>
      </c>
      <c r="R89" s="91">
        <v>146</v>
      </c>
      <c r="S89" s="91">
        <v>148</v>
      </c>
      <c r="T89" s="91">
        <v>161</v>
      </c>
      <c r="U89" s="91">
        <v>222</v>
      </c>
      <c r="V89" s="92">
        <v>126</v>
      </c>
      <c r="W89" s="73">
        <f t="shared" si="6"/>
        <v>2860</v>
      </c>
      <c r="X89" s="74">
        <f t="shared" si="7"/>
        <v>18</v>
      </c>
      <c r="Y89" s="76">
        <f t="shared" si="8"/>
        <v>158.88888888888889</v>
      </c>
      <c r="Z89" s="69">
        <f>W88+W89</f>
        <v>5511</v>
      </c>
      <c r="AA89" s="70">
        <f>X88+X89</f>
        <v>36</v>
      </c>
      <c r="AB89" s="76">
        <f>Z89/AA89</f>
        <v>153.08333333333334</v>
      </c>
    </row>
    <row r="90" spans="1:28" ht="13.5" thickBot="1">
      <c r="A90" s="22" t="s">
        <v>13</v>
      </c>
      <c r="B90" s="34" t="s">
        <v>174</v>
      </c>
      <c r="C90" s="35" t="s">
        <v>80</v>
      </c>
      <c r="D90" s="29">
        <v>12405</v>
      </c>
      <c r="E90" s="36">
        <v>156</v>
      </c>
      <c r="F90" s="36">
        <v>164</v>
      </c>
      <c r="G90" s="36">
        <v>166</v>
      </c>
      <c r="H90" s="36">
        <v>136</v>
      </c>
      <c r="I90" s="36">
        <v>181</v>
      </c>
      <c r="J90" s="36">
        <v>153</v>
      </c>
      <c r="K90" s="37">
        <v>153</v>
      </c>
      <c r="L90" s="36">
        <v>184</v>
      </c>
      <c r="M90" s="36">
        <v>185</v>
      </c>
      <c r="N90" s="36">
        <v>189</v>
      </c>
      <c r="O90" s="36">
        <v>176</v>
      </c>
      <c r="P90" s="38">
        <v>161</v>
      </c>
      <c r="Q90" s="93">
        <v>159</v>
      </c>
      <c r="R90" s="94">
        <v>148</v>
      </c>
      <c r="S90" s="94">
        <v>168</v>
      </c>
      <c r="T90" s="94">
        <v>156</v>
      </c>
      <c r="U90" s="94">
        <v>177</v>
      </c>
      <c r="V90" s="95">
        <v>152</v>
      </c>
      <c r="W90" s="29">
        <f t="shared" si="6"/>
        <v>2964</v>
      </c>
      <c r="X90" s="30">
        <f t="shared" si="7"/>
        <v>18</v>
      </c>
      <c r="Y90" s="31">
        <f t="shared" si="8"/>
        <v>164.66666666666666</v>
      </c>
      <c r="Z90" s="29">
        <f>W90+W91</f>
        <v>5479</v>
      </c>
      <c r="AA90" s="37"/>
      <c r="AB90" s="31"/>
    </row>
    <row r="91" spans="1:28" ht="13.5" thickBot="1">
      <c r="A91" s="22"/>
      <c r="B91" s="40" t="s">
        <v>175</v>
      </c>
      <c r="C91" s="41" t="s">
        <v>104</v>
      </c>
      <c r="D91" s="42">
        <v>12616</v>
      </c>
      <c r="E91" s="43">
        <v>129</v>
      </c>
      <c r="F91" s="43">
        <v>143</v>
      </c>
      <c r="G91" s="43">
        <v>145</v>
      </c>
      <c r="H91" s="43">
        <v>108</v>
      </c>
      <c r="I91" s="43">
        <v>129</v>
      </c>
      <c r="J91" s="43">
        <v>150</v>
      </c>
      <c r="K91" s="44">
        <v>145</v>
      </c>
      <c r="L91" s="43">
        <v>109</v>
      </c>
      <c r="M91" s="43">
        <v>141</v>
      </c>
      <c r="N91" s="43">
        <v>147</v>
      </c>
      <c r="O91" s="43">
        <v>145</v>
      </c>
      <c r="P91" s="45">
        <v>124</v>
      </c>
      <c r="Q91" s="96">
        <v>140</v>
      </c>
      <c r="R91" s="97">
        <v>114</v>
      </c>
      <c r="S91" s="97">
        <v>176</v>
      </c>
      <c r="T91" s="97">
        <v>144</v>
      </c>
      <c r="U91" s="97">
        <v>128</v>
      </c>
      <c r="V91" s="98">
        <v>198</v>
      </c>
      <c r="W91" s="29">
        <f t="shared" si="6"/>
        <v>2515</v>
      </c>
      <c r="X91" s="30">
        <f t="shared" si="7"/>
        <v>18</v>
      </c>
      <c r="Y91" s="32">
        <f t="shared" si="8"/>
        <v>139.72222222222223</v>
      </c>
      <c r="Z91" s="42">
        <f>W90+W91</f>
        <v>5479</v>
      </c>
      <c r="AA91" s="44">
        <f>X90+X91</f>
        <v>36</v>
      </c>
      <c r="AB91" s="46">
        <f>Z91/AA91</f>
        <v>152.19444444444446</v>
      </c>
    </row>
    <row r="92" spans="1:28" ht="13.5" thickBot="1">
      <c r="A92" s="33" t="s">
        <v>14</v>
      </c>
      <c r="B92" s="67" t="s">
        <v>141</v>
      </c>
      <c r="C92" s="68" t="s">
        <v>95</v>
      </c>
      <c r="D92" s="69">
        <v>28409</v>
      </c>
      <c r="E92" s="70">
        <v>151</v>
      </c>
      <c r="F92" s="70">
        <v>139</v>
      </c>
      <c r="G92" s="70">
        <v>124</v>
      </c>
      <c r="H92" s="70">
        <v>136</v>
      </c>
      <c r="I92" s="70">
        <v>140</v>
      </c>
      <c r="J92" s="70">
        <v>125</v>
      </c>
      <c r="K92" s="71">
        <v>148</v>
      </c>
      <c r="L92" s="70">
        <v>182</v>
      </c>
      <c r="M92" s="70">
        <v>162</v>
      </c>
      <c r="N92" s="70">
        <v>161</v>
      </c>
      <c r="O92" s="70">
        <v>182</v>
      </c>
      <c r="P92" s="72">
        <v>115</v>
      </c>
      <c r="Q92" s="90">
        <v>147</v>
      </c>
      <c r="R92" s="91">
        <v>168</v>
      </c>
      <c r="S92" s="91">
        <v>139</v>
      </c>
      <c r="T92" s="91">
        <v>146</v>
      </c>
      <c r="U92" s="91">
        <v>195</v>
      </c>
      <c r="V92" s="92">
        <v>187</v>
      </c>
      <c r="W92" s="73">
        <f t="shared" si="6"/>
        <v>2747</v>
      </c>
      <c r="X92" s="74">
        <f t="shared" si="7"/>
        <v>18</v>
      </c>
      <c r="Y92" s="75">
        <f t="shared" si="8"/>
        <v>152.61111111111111</v>
      </c>
      <c r="Z92" s="69">
        <f>W92+W93</f>
        <v>5328</v>
      </c>
      <c r="AA92" s="70"/>
      <c r="AB92" s="76"/>
    </row>
    <row r="93" spans="1:28" ht="13.5" thickBot="1">
      <c r="A93" s="39"/>
      <c r="B93" s="67" t="s">
        <v>142</v>
      </c>
      <c r="C93" s="68" t="s">
        <v>95</v>
      </c>
      <c r="D93" s="69">
        <v>28529</v>
      </c>
      <c r="E93" s="70">
        <v>139</v>
      </c>
      <c r="F93" s="70">
        <v>128</v>
      </c>
      <c r="G93" s="70">
        <v>118</v>
      </c>
      <c r="H93" s="70">
        <v>116</v>
      </c>
      <c r="I93" s="70">
        <v>132</v>
      </c>
      <c r="J93" s="70">
        <v>146</v>
      </c>
      <c r="K93" s="71">
        <v>175</v>
      </c>
      <c r="L93" s="70">
        <v>143</v>
      </c>
      <c r="M93" s="70">
        <v>140</v>
      </c>
      <c r="N93" s="70">
        <v>171</v>
      </c>
      <c r="O93" s="70">
        <v>144</v>
      </c>
      <c r="P93" s="72">
        <v>162</v>
      </c>
      <c r="Q93" s="90">
        <v>126</v>
      </c>
      <c r="R93" s="91">
        <v>170</v>
      </c>
      <c r="S93" s="91">
        <v>140</v>
      </c>
      <c r="T93" s="91">
        <v>170</v>
      </c>
      <c r="U93" s="91">
        <v>132</v>
      </c>
      <c r="V93" s="92">
        <v>129</v>
      </c>
      <c r="W93" s="73">
        <f t="shared" si="6"/>
        <v>2581</v>
      </c>
      <c r="X93" s="74">
        <f t="shared" si="7"/>
        <v>18</v>
      </c>
      <c r="Y93" s="76">
        <f t="shared" si="8"/>
        <v>143.38888888888889</v>
      </c>
      <c r="Z93" s="69">
        <f>W92+W93</f>
        <v>5328</v>
      </c>
      <c r="AA93" s="70">
        <f>X92+X93</f>
        <v>36</v>
      </c>
      <c r="AB93" s="76">
        <f>Z93/AA93</f>
        <v>148</v>
      </c>
    </row>
    <row r="94" spans="1:28" ht="13.5" thickBot="1">
      <c r="A94" s="51" t="s">
        <v>15</v>
      </c>
      <c r="B94" s="34" t="s">
        <v>137</v>
      </c>
      <c r="C94" s="35" t="s">
        <v>95</v>
      </c>
      <c r="D94" s="29">
        <v>12091</v>
      </c>
      <c r="E94" s="36">
        <v>168</v>
      </c>
      <c r="F94" s="36">
        <v>130</v>
      </c>
      <c r="G94" s="36">
        <v>140</v>
      </c>
      <c r="H94" s="36">
        <v>138</v>
      </c>
      <c r="I94" s="36">
        <v>149</v>
      </c>
      <c r="J94" s="36">
        <v>132</v>
      </c>
      <c r="K94" s="37">
        <v>152</v>
      </c>
      <c r="L94" s="36">
        <v>202</v>
      </c>
      <c r="M94" s="36">
        <v>208</v>
      </c>
      <c r="N94" s="36">
        <v>137</v>
      </c>
      <c r="O94" s="36">
        <v>193</v>
      </c>
      <c r="P94" s="38">
        <v>160</v>
      </c>
      <c r="Q94" s="80"/>
      <c r="R94" s="79"/>
      <c r="S94" s="79"/>
      <c r="T94" s="79"/>
      <c r="U94" s="79"/>
      <c r="V94" s="81"/>
      <c r="W94" s="29">
        <f t="shared" si="6"/>
        <v>1909</v>
      </c>
      <c r="X94" s="30">
        <f t="shared" si="7"/>
        <v>12</v>
      </c>
      <c r="Y94" s="31">
        <f t="shared" si="8"/>
        <v>159.08333333333334</v>
      </c>
      <c r="Z94" s="29">
        <f>W94+W95</f>
        <v>3546</v>
      </c>
      <c r="AA94" s="37"/>
      <c r="AB94" s="31"/>
    </row>
    <row r="95" spans="1:28" ht="13.5" thickBot="1">
      <c r="A95" s="51"/>
      <c r="B95" s="40" t="s">
        <v>138</v>
      </c>
      <c r="C95" s="41" t="s">
        <v>95</v>
      </c>
      <c r="D95" s="42">
        <v>12767</v>
      </c>
      <c r="E95" s="43">
        <v>125</v>
      </c>
      <c r="F95" s="43">
        <v>153</v>
      </c>
      <c r="G95" s="43">
        <v>123</v>
      </c>
      <c r="H95" s="43">
        <v>113</v>
      </c>
      <c r="I95" s="43">
        <v>116</v>
      </c>
      <c r="J95" s="43">
        <v>152</v>
      </c>
      <c r="K95" s="44">
        <v>171</v>
      </c>
      <c r="L95" s="43">
        <v>150</v>
      </c>
      <c r="M95" s="43">
        <v>145</v>
      </c>
      <c r="N95" s="43">
        <v>137</v>
      </c>
      <c r="O95" s="43">
        <v>114</v>
      </c>
      <c r="P95" s="45">
        <v>138</v>
      </c>
      <c r="Q95" s="86"/>
      <c r="R95" s="85"/>
      <c r="S95" s="85"/>
      <c r="T95" s="85"/>
      <c r="U95" s="85"/>
      <c r="V95" s="87"/>
      <c r="W95" s="29">
        <f t="shared" si="6"/>
        <v>1637</v>
      </c>
      <c r="X95" s="30">
        <f t="shared" si="7"/>
        <v>12</v>
      </c>
      <c r="Y95" s="32">
        <f t="shared" si="8"/>
        <v>136.41666666666666</v>
      </c>
      <c r="Z95" s="42">
        <f>W94+W95</f>
        <v>3546</v>
      </c>
      <c r="AA95" s="44">
        <f>X94+X95</f>
        <v>24</v>
      </c>
      <c r="AB95" s="46">
        <f>Z95/AA95</f>
        <v>147.75</v>
      </c>
    </row>
    <row r="96" spans="1:28" ht="13.5" thickBot="1">
      <c r="A96" s="52" t="s">
        <v>16</v>
      </c>
      <c r="B96" s="34" t="s">
        <v>177</v>
      </c>
      <c r="C96" s="35" t="s">
        <v>80</v>
      </c>
      <c r="D96" s="29">
        <v>28761</v>
      </c>
      <c r="E96" s="36">
        <v>143</v>
      </c>
      <c r="F96" s="36">
        <v>146</v>
      </c>
      <c r="G96" s="36">
        <v>126</v>
      </c>
      <c r="H96" s="36">
        <v>142</v>
      </c>
      <c r="I96" s="36">
        <v>140</v>
      </c>
      <c r="J96" s="36">
        <v>148</v>
      </c>
      <c r="K96" s="37">
        <v>148</v>
      </c>
      <c r="L96" s="36">
        <v>139</v>
      </c>
      <c r="M96" s="36">
        <v>120</v>
      </c>
      <c r="N96" s="36">
        <v>146</v>
      </c>
      <c r="O96" s="36">
        <v>99</v>
      </c>
      <c r="P96" s="38">
        <v>167</v>
      </c>
      <c r="Q96" s="37"/>
      <c r="R96" s="36"/>
      <c r="S96" s="36"/>
      <c r="T96" s="36"/>
      <c r="U96" s="36"/>
      <c r="V96" s="38"/>
      <c r="W96" s="29">
        <f t="shared" si="6"/>
        <v>1664</v>
      </c>
      <c r="X96" s="30">
        <f t="shared" si="7"/>
        <v>12</v>
      </c>
      <c r="Y96" s="31">
        <f t="shared" si="8"/>
        <v>138.66666666666666</v>
      </c>
      <c r="Z96" s="25">
        <f>W96+W97</f>
        <v>3397</v>
      </c>
      <c r="AA96" s="26"/>
      <c r="AB96" s="32"/>
    </row>
    <row r="97" spans="1:28" ht="13.5" thickBot="1">
      <c r="A97" s="53"/>
      <c r="B97" s="40" t="s">
        <v>176</v>
      </c>
      <c r="C97" s="41" t="s">
        <v>80</v>
      </c>
      <c r="D97" s="42">
        <v>28585</v>
      </c>
      <c r="E97" s="43">
        <v>125</v>
      </c>
      <c r="F97" s="43">
        <v>143</v>
      </c>
      <c r="G97" s="43">
        <v>126</v>
      </c>
      <c r="H97" s="43">
        <v>174</v>
      </c>
      <c r="I97" s="43">
        <v>149</v>
      </c>
      <c r="J97" s="43">
        <v>139</v>
      </c>
      <c r="K97" s="44">
        <v>149</v>
      </c>
      <c r="L97" s="43">
        <v>151</v>
      </c>
      <c r="M97" s="43">
        <v>128</v>
      </c>
      <c r="N97" s="43">
        <v>174</v>
      </c>
      <c r="O97" s="43">
        <v>123</v>
      </c>
      <c r="P97" s="45">
        <v>152</v>
      </c>
      <c r="Q97" s="44"/>
      <c r="R97" s="43"/>
      <c r="S97" s="43"/>
      <c r="T97" s="43"/>
      <c r="U97" s="43"/>
      <c r="V97" s="45"/>
      <c r="W97" s="29">
        <f>E97+F97+G97+H97+I97+J97+K97+L97+M97+N97+O97+P97+Q97+R97+S97+T97+U97+V97</f>
        <v>1733</v>
      </c>
      <c r="X97" s="30">
        <f>IF(E97&gt;0,1)+IF(F97&gt;0,1)+IF(G97&gt;0,1)+IF(H97&gt;0,1)+IF(I97&gt;0,1)+IF(J97&gt;0,1)+IF(K97&gt;0,1)+IF(L97&gt;0,1)+IF(M97&gt;0,1)+IF(N97&gt;0,1)+IF(O97&gt;0,1)+IF(P97&gt;0,1)+IF(Q97&gt;0,1)+IF(R97&gt;0,1)+IF(S97&gt;0,1)+IF(T97&gt;0,1)+IF(U97&gt;0,1)+IF(V97&gt;0,1)</f>
        <v>12</v>
      </c>
      <c r="Y97" s="32">
        <f t="shared" si="8"/>
        <v>144.41666666666666</v>
      </c>
      <c r="Z97" s="25">
        <f>W96+W97</f>
        <v>3397</v>
      </c>
      <c r="AA97" s="26">
        <f>X96+X97</f>
        <v>24</v>
      </c>
      <c r="AB97" s="32">
        <f>Z97/AA97</f>
        <v>141.54166666666666</v>
      </c>
    </row>
    <row r="98" spans="1:28" ht="13.5" thickBot="1">
      <c r="A98" s="51" t="s">
        <v>17</v>
      </c>
      <c r="B98" s="67" t="s">
        <v>135</v>
      </c>
      <c r="C98" s="68" t="s">
        <v>95</v>
      </c>
      <c r="D98" s="69">
        <v>28673</v>
      </c>
      <c r="E98" s="70">
        <v>138</v>
      </c>
      <c r="F98" s="70">
        <v>143</v>
      </c>
      <c r="G98" s="70">
        <v>131</v>
      </c>
      <c r="H98" s="70">
        <v>140</v>
      </c>
      <c r="I98" s="70">
        <v>157</v>
      </c>
      <c r="J98" s="70">
        <v>157</v>
      </c>
      <c r="K98" s="71">
        <v>171</v>
      </c>
      <c r="L98" s="70">
        <v>159</v>
      </c>
      <c r="M98" s="70">
        <v>152</v>
      </c>
      <c r="N98" s="70">
        <v>172</v>
      </c>
      <c r="O98" s="70">
        <v>132</v>
      </c>
      <c r="P98" s="72">
        <v>144</v>
      </c>
      <c r="Q98" s="71"/>
      <c r="R98" s="70"/>
      <c r="S98" s="70"/>
      <c r="T98" s="70"/>
      <c r="U98" s="70"/>
      <c r="V98" s="72"/>
      <c r="W98" s="73">
        <f>E98+F98+G98+H98+I98+J98+K98+L98+M98+N98+O98+P98+Q98+R98+S98+T98+U98+V98</f>
        <v>1796</v>
      </c>
      <c r="X98" s="74">
        <f>IF(E98&gt;0,1)+IF(F98&gt;0,1)+IF(G98&gt;0,1)+IF(H98&gt;0,1)+IF(I98&gt;0,1)+IF(J98&gt;0,1)+IF(K98&gt;0,1)+IF(L98&gt;0,1)+IF(M98&gt;0,1)+IF(N98&gt;0,1)+IF(O98&gt;0,1)+IF(P98&gt;0,1)+IF(Q98&gt;0,1)+IF(R98&gt;0,1)+IF(S98&gt;0,1)+IF(T98&gt;0,1)+IF(U98&gt;0,1)+IF(V98&gt;0,1)</f>
        <v>12</v>
      </c>
      <c r="Y98" s="75">
        <f>W98/X98</f>
        <v>149.66666666666666</v>
      </c>
      <c r="Z98" s="73">
        <f>W98+W99</f>
        <v>3278</v>
      </c>
      <c r="AA98" s="80"/>
      <c r="AB98" s="75"/>
    </row>
    <row r="99" spans="1:28" ht="13.5" thickBot="1">
      <c r="A99" s="51"/>
      <c r="B99" s="67" t="s">
        <v>136</v>
      </c>
      <c r="C99" s="68" t="s">
        <v>95</v>
      </c>
      <c r="D99" s="69">
        <v>12107</v>
      </c>
      <c r="E99" s="70">
        <v>141</v>
      </c>
      <c r="F99" s="70">
        <v>105</v>
      </c>
      <c r="G99" s="70">
        <v>111</v>
      </c>
      <c r="H99" s="70">
        <v>101</v>
      </c>
      <c r="I99" s="70">
        <v>147</v>
      </c>
      <c r="J99" s="70">
        <v>159</v>
      </c>
      <c r="K99" s="71">
        <v>124</v>
      </c>
      <c r="L99" s="70">
        <v>128</v>
      </c>
      <c r="M99" s="70">
        <v>124</v>
      </c>
      <c r="N99" s="70">
        <v>94</v>
      </c>
      <c r="O99" s="70">
        <v>131</v>
      </c>
      <c r="P99" s="72">
        <v>117</v>
      </c>
      <c r="Q99" s="71"/>
      <c r="R99" s="70"/>
      <c r="S99" s="70"/>
      <c r="T99" s="70"/>
      <c r="U99" s="70"/>
      <c r="V99" s="72"/>
      <c r="W99" s="73">
        <f t="shared" si="6"/>
        <v>1482</v>
      </c>
      <c r="X99" s="74">
        <f t="shared" si="7"/>
        <v>12</v>
      </c>
      <c r="Y99" s="76">
        <f>W99/X99</f>
        <v>123.5</v>
      </c>
      <c r="Z99" s="84">
        <f>W98+W99</f>
        <v>3278</v>
      </c>
      <c r="AA99" s="86">
        <f>X98+X99</f>
        <v>24</v>
      </c>
      <c r="AB99" s="88">
        <f>Z99/AA99</f>
        <v>136.58333333333334</v>
      </c>
    </row>
    <row r="100" spans="1:28" ht="13.5" thickBot="1">
      <c r="A100" s="52" t="s">
        <v>41</v>
      </c>
      <c r="B100" s="34" t="s">
        <v>178</v>
      </c>
      <c r="C100" s="35" t="s">
        <v>61</v>
      </c>
      <c r="D100" s="29">
        <v>28440</v>
      </c>
      <c r="E100" s="36">
        <v>116</v>
      </c>
      <c r="F100" s="36">
        <v>107</v>
      </c>
      <c r="G100" s="36">
        <v>126</v>
      </c>
      <c r="H100" s="36">
        <v>112</v>
      </c>
      <c r="I100" s="36">
        <v>131</v>
      </c>
      <c r="J100" s="36">
        <v>140</v>
      </c>
      <c r="K100" s="37">
        <v>106</v>
      </c>
      <c r="L100" s="36">
        <v>108</v>
      </c>
      <c r="M100" s="36">
        <v>98</v>
      </c>
      <c r="N100" s="36">
        <v>182</v>
      </c>
      <c r="O100" s="36">
        <v>115</v>
      </c>
      <c r="P100" s="38">
        <v>130</v>
      </c>
      <c r="Q100" s="37"/>
      <c r="R100" s="36"/>
      <c r="S100" s="36"/>
      <c r="T100" s="36"/>
      <c r="U100" s="36"/>
      <c r="V100" s="38"/>
      <c r="W100" s="29">
        <f t="shared" si="6"/>
        <v>1471</v>
      </c>
      <c r="X100" s="30">
        <f t="shared" si="7"/>
        <v>12</v>
      </c>
      <c r="Y100" s="31">
        <f t="shared" si="8"/>
        <v>122.58333333333333</v>
      </c>
      <c r="Z100" s="25">
        <f>W100+W101</f>
        <v>3274</v>
      </c>
      <c r="AA100" s="26"/>
      <c r="AB100" s="32"/>
    </row>
    <row r="101" spans="1:28" ht="13.5" thickBot="1">
      <c r="A101" s="53"/>
      <c r="B101" s="40" t="s">
        <v>179</v>
      </c>
      <c r="C101" s="41" t="s">
        <v>61</v>
      </c>
      <c r="D101" s="42">
        <v>28095</v>
      </c>
      <c r="E101" s="43">
        <v>128</v>
      </c>
      <c r="F101" s="43">
        <v>128</v>
      </c>
      <c r="G101" s="43">
        <v>159</v>
      </c>
      <c r="H101" s="43">
        <v>226</v>
      </c>
      <c r="I101" s="43">
        <v>134</v>
      </c>
      <c r="J101" s="43">
        <v>168</v>
      </c>
      <c r="K101" s="44">
        <v>132</v>
      </c>
      <c r="L101" s="43">
        <v>123</v>
      </c>
      <c r="M101" s="43">
        <v>158</v>
      </c>
      <c r="N101" s="43">
        <v>126</v>
      </c>
      <c r="O101" s="43">
        <v>164</v>
      </c>
      <c r="P101" s="45">
        <v>157</v>
      </c>
      <c r="Q101" s="44"/>
      <c r="R101" s="43"/>
      <c r="S101" s="43"/>
      <c r="T101" s="43"/>
      <c r="U101" s="43"/>
      <c r="V101" s="45"/>
      <c r="W101" s="29">
        <f t="shared" si="6"/>
        <v>1803</v>
      </c>
      <c r="X101" s="30">
        <f t="shared" si="7"/>
        <v>12</v>
      </c>
      <c r="Y101" s="32">
        <f t="shared" si="8"/>
        <v>150.25</v>
      </c>
      <c r="Z101" s="25">
        <f>W100+W101</f>
        <v>3274</v>
      </c>
      <c r="AA101" s="26">
        <f>X100+X101</f>
        <v>24</v>
      </c>
      <c r="AB101" s="32">
        <f>Z101/AA101</f>
        <v>136.41666666666666</v>
      </c>
    </row>
    <row r="102" spans="1:28" ht="13.5" thickBot="1">
      <c r="A102" s="51" t="s">
        <v>42</v>
      </c>
      <c r="B102" s="23" t="s">
        <v>181</v>
      </c>
      <c r="C102" s="24" t="s">
        <v>104</v>
      </c>
      <c r="D102" s="25">
        <v>28632</v>
      </c>
      <c r="E102" s="26">
        <v>119</v>
      </c>
      <c r="F102" s="26">
        <v>119</v>
      </c>
      <c r="G102" s="26">
        <v>153</v>
      </c>
      <c r="H102" s="26">
        <v>146</v>
      </c>
      <c r="I102" s="26">
        <v>140</v>
      </c>
      <c r="J102" s="26">
        <v>146</v>
      </c>
      <c r="K102" s="27">
        <v>142</v>
      </c>
      <c r="L102" s="26">
        <v>102</v>
      </c>
      <c r="M102" s="26">
        <v>132</v>
      </c>
      <c r="N102" s="26">
        <v>149</v>
      </c>
      <c r="O102" s="26">
        <v>121</v>
      </c>
      <c r="P102" s="28">
        <v>132</v>
      </c>
      <c r="Q102" s="27"/>
      <c r="R102" s="26"/>
      <c r="S102" s="26"/>
      <c r="T102" s="26"/>
      <c r="U102" s="26"/>
      <c r="V102" s="28"/>
      <c r="W102" s="29">
        <f t="shared" si="6"/>
        <v>1601</v>
      </c>
      <c r="X102" s="30">
        <f t="shared" si="7"/>
        <v>12</v>
      </c>
      <c r="Y102" s="31">
        <f t="shared" si="8"/>
        <v>133.41666666666666</v>
      </c>
      <c r="Z102" s="29">
        <f>W102+W103</f>
        <v>3137</v>
      </c>
      <c r="AA102" s="37"/>
      <c r="AB102" s="31"/>
    </row>
    <row r="103" spans="1:28" ht="13.5" thickBot="1">
      <c r="A103" s="51"/>
      <c r="B103" s="40" t="s">
        <v>180</v>
      </c>
      <c r="C103" s="41" t="s">
        <v>104</v>
      </c>
      <c r="D103" s="42">
        <v>12927</v>
      </c>
      <c r="E103" s="43">
        <v>148</v>
      </c>
      <c r="F103" s="43">
        <v>139</v>
      </c>
      <c r="G103" s="43">
        <v>123</v>
      </c>
      <c r="H103" s="43">
        <v>118</v>
      </c>
      <c r="I103" s="43">
        <v>111</v>
      </c>
      <c r="J103" s="43">
        <v>118</v>
      </c>
      <c r="K103" s="44">
        <v>130</v>
      </c>
      <c r="L103" s="43">
        <v>161</v>
      </c>
      <c r="M103" s="43">
        <v>147</v>
      </c>
      <c r="N103" s="43">
        <v>97</v>
      </c>
      <c r="O103" s="43">
        <v>138</v>
      </c>
      <c r="P103" s="45">
        <v>106</v>
      </c>
      <c r="Q103" s="44"/>
      <c r="R103" s="43"/>
      <c r="S103" s="43"/>
      <c r="T103" s="43"/>
      <c r="U103" s="43"/>
      <c r="V103" s="45"/>
      <c r="W103" s="29">
        <f t="shared" si="6"/>
        <v>1536</v>
      </c>
      <c r="X103" s="30">
        <f t="shared" si="7"/>
        <v>12</v>
      </c>
      <c r="Y103" s="32">
        <f t="shared" si="8"/>
        <v>128</v>
      </c>
      <c r="Z103" s="42">
        <f>W102+W103</f>
        <v>3137</v>
      </c>
      <c r="AA103" s="44">
        <f>X102+X103</f>
        <v>24</v>
      </c>
      <c r="AB103" s="46">
        <f>Z103/AA103</f>
        <v>130.70833333333334</v>
      </c>
    </row>
    <row r="104" spans="1:28" ht="13.5" thickBot="1">
      <c r="A104" s="52" t="s">
        <v>43</v>
      </c>
      <c r="B104" s="23" t="s">
        <v>139</v>
      </c>
      <c r="C104" s="24" t="s">
        <v>69</v>
      </c>
      <c r="D104" s="25">
        <v>12760</v>
      </c>
      <c r="E104" s="26">
        <v>105</v>
      </c>
      <c r="F104" s="26">
        <v>103</v>
      </c>
      <c r="G104" s="26">
        <v>108</v>
      </c>
      <c r="H104" s="26">
        <v>142</v>
      </c>
      <c r="I104" s="26">
        <v>136</v>
      </c>
      <c r="J104" s="26">
        <v>82</v>
      </c>
      <c r="K104" s="27">
        <v>146</v>
      </c>
      <c r="L104" s="26">
        <v>113</v>
      </c>
      <c r="M104" s="26">
        <v>150</v>
      </c>
      <c r="N104" s="26">
        <v>163</v>
      </c>
      <c r="O104" s="26">
        <v>135</v>
      </c>
      <c r="P104" s="28">
        <v>157</v>
      </c>
      <c r="Q104" s="27"/>
      <c r="R104" s="26"/>
      <c r="S104" s="26"/>
      <c r="T104" s="26"/>
      <c r="U104" s="26"/>
      <c r="V104" s="28"/>
      <c r="W104" s="29">
        <f t="shared" si="6"/>
        <v>1540</v>
      </c>
      <c r="X104" s="30">
        <f t="shared" si="7"/>
        <v>12</v>
      </c>
      <c r="Y104" s="31">
        <f t="shared" si="8"/>
        <v>128.33333333333334</v>
      </c>
      <c r="Z104" s="25">
        <f>W104+W105</f>
        <v>3054</v>
      </c>
      <c r="AA104" s="26"/>
      <c r="AB104" s="32"/>
    </row>
    <row r="105" spans="1:28" ht="13.5" thickBot="1">
      <c r="A105" s="53"/>
      <c r="B105" s="23" t="s">
        <v>140</v>
      </c>
      <c r="C105" s="24" t="s">
        <v>69</v>
      </c>
      <c r="D105" s="25">
        <v>12775</v>
      </c>
      <c r="E105" s="26">
        <v>102</v>
      </c>
      <c r="F105" s="26">
        <v>118</v>
      </c>
      <c r="G105" s="26">
        <v>150</v>
      </c>
      <c r="H105" s="26">
        <v>146</v>
      </c>
      <c r="I105" s="26">
        <v>107</v>
      </c>
      <c r="J105" s="26">
        <v>142</v>
      </c>
      <c r="K105" s="27">
        <v>119</v>
      </c>
      <c r="L105" s="26">
        <v>114</v>
      </c>
      <c r="M105" s="26">
        <v>139</v>
      </c>
      <c r="N105" s="26">
        <v>108</v>
      </c>
      <c r="O105" s="26">
        <v>130</v>
      </c>
      <c r="P105" s="28">
        <v>139</v>
      </c>
      <c r="Q105" s="27"/>
      <c r="R105" s="26"/>
      <c r="S105" s="26"/>
      <c r="T105" s="26"/>
      <c r="U105" s="26"/>
      <c r="V105" s="28"/>
      <c r="W105" s="29">
        <f t="shared" si="6"/>
        <v>1514</v>
      </c>
      <c r="X105" s="30">
        <f t="shared" si="7"/>
        <v>12</v>
      </c>
      <c r="Y105" s="32">
        <f t="shared" si="8"/>
        <v>126.16666666666667</v>
      </c>
      <c r="Z105" s="25">
        <f>W104+W105</f>
        <v>3054</v>
      </c>
      <c r="AA105" s="26">
        <f>X104+X105</f>
        <v>24</v>
      </c>
      <c r="AB105" s="32">
        <f>Z105/AA105</f>
        <v>127.25</v>
      </c>
    </row>
    <row r="106" spans="1:28" ht="13.5" thickBot="1">
      <c r="A106" s="51" t="s">
        <v>44</v>
      </c>
      <c r="B106" s="34" t="s">
        <v>182</v>
      </c>
      <c r="C106" s="35" t="s">
        <v>85</v>
      </c>
      <c r="D106" s="29">
        <v>28531</v>
      </c>
      <c r="E106" s="36">
        <v>116</v>
      </c>
      <c r="F106" s="36">
        <v>129</v>
      </c>
      <c r="G106" s="36">
        <v>123</v>
      </c>
      <c r="H106" s="36">
        <v>105</v>
      </c>
      <c r="I106" s="36">
        <v>140</v>
      </c>
      <c r="J106" s="36">
        <v>137</v>
      </c>
      <c r="K106" s="37">
        <v>169</v>
      </c>
      <c r="L106" s="36">
        <v>136</v>
      </c>
      <c r="M106" s="36">
        <v>150</v>
      </c>
      <c r="N106" s="36">
        <v>136</v>
      </c>
      <c r="O106" s="36">
        <v>134</v>
      </c>
      <c r="P106" s="38">
        <v>110</v>
      </c>
      <c r="Q106" s="37"/>
      <c r="R106" s="36"/>
      <c r="S106" s="36"/>
      <c r="T106" s="36"/>
      <c r="U106" s="36"/>
      <c r="V106" s="38"/>
      <c r="W106" s="29">
        <f t="shared" si="6"/>
        <v>1585</v>
      </c>
      <c r="X106" s="30">
        <f t="shared" si="7"/>
        <v>12</v>
      </c>
      <c r="Y106" s="31">
        <f t="shared" si="8"/>
        <v>132.08333333333334</v>
      </c>
      <c r="Z106" s="29">
        <f>W106+W107</f>
        <v>2975</v>
      </c>
      <c r="AA106" s="37"/>
      <c r="AB106" s="31"/>
    </row>
    <row r="107" spans="1:28" ht="13.5" thickBot="1">
      <c r="A107" s="51"/>
      <c r="B107" s="40" t="s">
        <v>183</v>
      </c>
      <c r="C107" s="41" t="s">
        <v>85</v>
      </c>
      <c r="D107" s="42">
        <v>28623</v>
      </c>
      <c r="E107" s="43">
        <v>151</v>
      </c>
      <c r="F107" s="43">
        <v>125</v>
      </c>
      <c r="G107" s="43">
        <v>107</v>
      </c>
      <c r="H107" s="43">
        <v>119</v>
      </c>
      <c r="I107" s="43">
        <v>112</v>
      </c>
      <c r="J107" s="43">
        <v>104</v>
      </c>
      <c r="K107" s="44">
        <v>121</v>
      </c>
      <c r="L107" s="43">
        <v>97</v>
      </c>
      <c r="M107" s="43">
        <v>132</v>
      </c>
      <c r="N107" s="43">
        <v>123</v>
      </c>
      <c r="O107" s="43">
        <v>107</v>
      </c>
      <c r="P107" s="45">
        <v>92</v>
      </c>
      <c r="Q107" s="44"/>
      <c r="R107" s="43"/>
      <c r="S107" s="43"/>
      <c r="T107" s="43"/>
      <c r="U107" s="43"/>
      <c r="V107" s="45"/>
      <c r="W107" s="29">
        <f t="shared" si="6"/>
        <v>1390</v>
      </c>
      <c r="X107" s="30">
        <f t="shared" si="7"/>
        <v>12</v>
      </c>
      <c r="Y107" s="32">
        <f t="shared" si="8"/>
        <v>115.83333333333333</v>
      </c>
      <c r="Z107" s="42">
        <f>W106+W107</f>
        <v>2975</v>
      </c>
      <c r="AA107" s="44">
        <f>X106+X107</f>
        <v>24</v>
      </c>
      <c r="AB107" s="46">
        <f>Z107/AA107</f>
        <v>123.95833333333333</v>
      </c>
    </row>
    <row r="108" spans="1:28" ht="13.5" thickBot="1">
      <c r="A108" s="52" t="s">
        <v>45</v>
      </c>
      <c r="B108" s="23" t="s">
        <v>184</v>
      </c>
      <c r="C108" s="24" t="s">
        <v>104</v>
      </c>
      <c r="D108" s="25">
        <v>12605</v>
      </c>
      <c r="E108" s="26">
        <v>124</v>
      </c>
      <c r="F108" s="26">
        <v>124</v>
      </c>
      <c r="G108" s="26">
        <v>122</v>
      </c>
      <c r="H108" s="26">
        <v>109</v>
      </c>
      <c r="I108" s="26">
        <v>146</v>
      </c>
      <c r="J108" s="26">
        <v>136</v>
      </c>
      <c r="K108" s="27">
        <v>109</v>
      </c>
      <c r="L108" s="26">
        <v>110</v>
      </c>
      <c r="M108" s="26">
        <v>113</v>
      </c>
      <c r="N108" s="26">
        <v>123</v>
      </c>
      <c r="O108" s="26">
        <v>149</v>
      </c>
      <c r="P108" s="28">
        <v>128</v>
      </c>
      <c r="Q108" s="27"/>
      <c r="R108" s="26"/>
      <c r="S108" s="26"/>
      <c r="T108" s="26"/>
      <c r="U108" s="26"/>
      <c r="V108" s="28"/>
      <c r="W108" s="29">
        <f>E108+F108+G108+H108+I108+J108+K108+L108+M108+N108+O108+P108+Q108+R108+S108+T108+U108+V108</f>
        <v>1493</v>
      </c>
      <c r="X108" s="30">
        <f>IF(E108&gt;0,1)+IF(F108&gt;0,1)+IF(G108&gt;0,1)+IF(H108&gt;0,1)+IF(I108&gt;0,1)+IF(J108&gt;0,1)+IF(K108&gt;0,1)+IF(L108&gt;0,1)+IF(M108&gt;0,1)+IF(N108&gt;0,1)+IF(O108&gt;0,1)+IF(P108&gt;0,1)+IF(Q108&gt;0,1)+IF(R108&gt;0,1)+IF(S108&gt;0,1)+IF(T108&gt;0,1)+IF(U108&gt;0,1)+IF(V108&gt;0,1)</f>
        <v>12</v>
      </c>
      <c r="Y108" s="31">
        <f>W108/X108</f>
        <v>124.41666666666667</v>
      </c>
      <c r="Z108" s="25">
        <f>W108+W109</f>
        <v>2962</v>
      </c>
      <c r="AA108" s="26"/>
      <c r="AB108" s="32"/>
    </row>
    <row r="109" spans="1:28" ht="13.5" thickBot="1">
      <c r="A109" s="53"/>
      <c r="B109" s="40" t="s">
        <v>185</v>
      </c>
      <c r="C109" s="41" t="s">
        <v>104</v>
      </c>
      <c r="D109" s="42">
        <v>28593</v>
      </c>
      <c r="E109" s="43">
        <v>99</v>
      </c>
      <c r="F109" s="43">
        <v>101</v>
      </c>
      <c r="G109" s="43">
        <v>141</v>
      </c>
      <c r="H109" s="43">
        <v>121</v>
      </c>
      <c r="I109" s="43">
        <v>121</v>
      </c>
      <c r="J109" s="43">
        <v>125</v>
      </c>
      <c r="K109" s="44">
        <v>90</v>
      </c>
      <c r="L109" s="43">
        <v>114</v>
      </c>
      <c r="M109" s="43">
        <v>147</v>
      </c>
      <c r="N109" s="43">
        <v>123</v>
      </c>
      <c r="O109" s="43">
        <v>132</v>
      </c>
      <c r="P109" s="45">
        <v>155</v>
      </c>
      <c r="Q109" s="44"/>
      <c r="R109" s="43"/>
      <c r="S109" s="43"/>
      <c r="T109" s="43"/>
      <c r="U109" s="43"/>
      <c r="V109" s="45"/>
      <c r="W109" s="29">
        <f>E109+F109+G109+H109+I109+J109+K109+L109+M109+N109+O109+P109+Q109+R109+S109+T109+U109+V109</f>
        <v>1469</v>
      </c>
      <c r="X109" s="29">
        <f>IF(E109&gt;0,1)+IF(F109&gt;0,1)+IF(G109&gt;0,1)+IF(H109&gt;0,1)+IF(I109&gt;0,1)+IF(J109&gt;0,1)+IF(K109&gt;0,1)+IF(L109&gt;0,1)+IF(M109&gt;0,1)+IF(N109&gt;0,1)+IF(O109&gt;0,1)+IF(P109&gt;0,1)+IF(Q109&gt;0,1)+IF(R109&gt;0,1)+IF(S109&gt;0,1)+IF(T109&gt;0,1)+IF(U109&gt;0,1)+IF(V109&gt;0,1)</f>
        <v>12</v>
      </c>
      <c r="Y109" s="32">
        <f>W109/X109</f>
        <v>122.41666666666667</v>
      </c>
      <c r="Z109" s="25">
        <f>W108+W109</f>
        <v>2962</v>
      </c>
      <c r="AA109" s="26">
        <f>X108+X109</f>
        <v>24</v>
      </c>
      <c r="AB109" s="32">
        <f>Z109/AA109</f>
        <v>123.41666666666667</v>
      </c>
    </row>
    <row r="110" spans="1:28" ht="13.5" thickBot="1">
      <c r="A110" s="51" t="s">
        <v>46</v>
      </c>
      <c r="B110" s="23" t="s">
        <v>187</v>
      </c>
      <c r="C110" s="24" t="s">
        <v>80</v>
      </c>
      <c r="D110" s="25" t="s">
        <v>192</v>
      </c>
      <c r="E110" s="26">
        <v>129</v>
      </c>
      <c r="F110" s="26">
        <v>112</v>
      </c>
      <c r="G110" s="26">
        <v>155</v>
      </c>
      <c r="H110" s="26">
        <v>137</v>
      </c>
      <c r="I110" s="26">
        <v>154</v>
      </c>
      <c r="J110" s="26">
        <v>129</v>
      </c>
      <c r="K110" s="27">
        <v>141</v>
      </c>
      <c r="L110" s="26">
        <v>116</v>
      </c>
      <c r="M110" s="26">
        <v>127</v>
      </c>
      <c r="N110" s="26">
        <v>155</v>
      </c>
      <c r="O110" s="26">
        <v>157</v>
      </c>
      <c r="P110" s="28">
        <v>116</v>
      </c>
      <c r="Q110" s="27"/>
      <c r="R110" s="26"/>
      <c r="S110" s="26"/>
      <c r="T110" s="26"/>
      <c r="U110" s="26"/>
      <c r="V110" s="28"/>
      <c r="W110" s="29">
        <f t="shared" si="6"/>
        <v>1628</v>
      </c>
      <c r="X110" s="30">
        <f t="shared" si="7"/>
        <v>12</v>
      </c>
      <c r="Y110" s="31">
        <f t="shared" si="8"/>
        <v>135.66666666666666</v>
      </c>
      <c r="Z110" s="29">
        <f>W110+W111</f>
        <v>2941</v>
      </c>
      <c r="AA110" s="36"/>
      <c r="AB110" s="31"/>
    </row>
    <row r="111" spans="1:28" ht="13.5" thickBot="1">
      <c r="A111" s="63"/>
      <c r="B111" s="40" t="s">
        <v>186</v>
      </c>
      <c r="C111" s="41" t="s">
        <v>80</v>
      </c>
      <c r="D111" s="42" t="s">
        <v>192</v>
      </c>
      <c r="E111" s="43">
        <v>96</v>
      </c>
      <c r="F111" s="43">
        <v>76</v>
      </c>
      <c r="G111" s="43">
        <v>110</v>
      </c>
      <c r="H111" s="43">
        <v>106</v>
      </c>
      <c r="I111" s="43">
        <v>93</v>
      </c>
      <c r="J111" s="43">
        <v>116</v>
      </c>
      <c r="K111" s="44">
        <v>88</v>
      </c>
      <c r="L111" s="43">
        <v>150</v>
      </c>
      <c r="M111" s="43">
        <v>103</v>
      </c>
      <c r="N111" s="43">
        <v>117</v>
      </c>
      <c r="O111" s="43">
        <v>100</v>
      </c>
      <c r="P111" s="45">
        <v>158</v>
      </c>
      <c r="Q111" s="44"/>
      <c r="R111" s="43"/>
      <c r="S111" s="43"/>
      <c r="T111" s="43"/>
      <c r="U111" s="43"/>
      <c r="V111" s="45"/>
      <c r="W111" s="50">
        <f t="shared" si="6"/>
        <v>1313</v>
      </c>
      <c r="X111" s="50">
        <f t="shared" si="7"/>
        <v>12</v>
      </c>
      <c r="Y111" s="46">
        <f t="shared" si="8"/>
        <v>109.41666666666667</v>
      </c>
      <c r="Z111" s="42">
        <f>W110+W111</f>
        <v>2941</v>
      </c>
      <c r="AA111" s="43">
        <f>X110+X111</f>
        <v>24</v>
      </c>
      <c r="AB111" s="46">
        <f>Z111/AA111</f>
        <v>122.54166666666667</v>
      </c>
    </row>
    <row r="112" spans="1:28" ht="13.5" thickBot="1">
      <c r="A112" s="51" t="s">
        <v>47</v>
      </c>
      <c r="B112" s="23" t="s">
        <v>189</v>
      </c>
      <c r="C112" s="24" t="s">
        <v>104</v>
      </c>
      <c r="D112" s="25">
        <v>28576</v>
      </c>
      <c r="E112" s="26">
        <v>123</v>
      </c>
      <c r="F112" s="26">
        <v>145</v>
      </c>
      <c r="G112" s="26">
        <v>115</v>
      </c>
      <c r="H112" s="26">
        <v>146</v>
      </c>
      <c r="I112" s="26">
        <v>108</v>
      </c>
      <c r="J112" s="26">
        <v>129</v>
      </c>
      <c r="K112" s="27">
        <v>129</v>
      </c>
      <c r="L112" s="26">
        <v>117</v>
      </c>
      <c r="M112" s="26">
        <v>115</v>
      </c>
      <c r="N112" s="26">
        <v>121</v>
      </c>
      <c r="O112" s="26">
        <v>89</v>
      </c>
      <c r="P112" s="28">
        <v>113</v>
      </c>
      <c r="Q112" s="27"/>
      <c r="R112" s="26"/>
      <c r="S112" s="26"/>
      <c r="T112" s="26"/>
      <c r="U112" s="26"/>
      <c r="V112" s="28"/>
      <c r="W112" s="29">
        <f t="shared" si="6"/>
        <v>1450</v>
      </c>
      <c r="X112" s="30">
        <f t="shared" si="7"/>
        <v>12</v>
      </c>
      <c r="Y112" s="31">
        <f t="shared" si="8"/>
        <v>120.83333333333333</v>
      </c>
      <c r="Z112" s="29">
        <f>W112+W113</f>
        <v>2831</v>
      </c>
      <c r="AA112" s="36"/>
      <c r="AB112" s="31"/>
    </row>
    <row r="113" spans="1:28" ht="13.5" thickBot="1">
      <c r="A113" s="63"/>
      <c r="B113" s="40" t="s">
        <v>188</v>
      </c>
      <c r="C113" s="41" t="s">
        <v>104</v>
      </c>
      <c r="D113" s="42">
        <v>28569</v>
      </c>
      <c r="E113" s="43">
        <v>117</v>
      </c>
      <c r="F113" s="43">
        <v>177</v>
      </c>
      <c r="G113" s="43">
        <v>114</v>
      </c>
      <c r="H113" s="43">
        <v>121</v>
      </c>
      <c r="I113" s="43">
        <v>121</v>
      </c>
      <c r="J113" s="43">
        <v>112</v>
      </c>
      <c r="K113" s="44">
        <v>97</v>
      </c>
      <c r="L113" s="43">
        <v>107</v>
      </c>
      <c r="M113" s="43">
        <v>97</v>
      </c>
      <c r="N113" s="43">
        <v>109</v>
      </c>
      <c r="O113" s="43">
        <v>90</v>
      </c>
      <c r="P113" s="45">
        <v>119</v>
      </c>
      <c r="Q113" s="44"/>
      <c r="R113" s="43"/>
      <c r="S113" s="43"/>
      <c r="T113" s="43"/>
      <c r="U113" s="43"/>
      <c r="V113" s="45"/>
      <c r="W113" s="50">
        <f t="shared" si="6"/>
        <v>1381</v>
      </c>
      <c r="X113" s="50">
        <f t="shared" si="7"/>
        <v>12</v>
      </c>
      <c r="Y113" s="46">
        <f t="shared" si="8"/>
        <v>115.08333333333333</v>
      </c>
      <c r="Z113" s="42">
        <f>W112+W113</f>
        <v>2831</v>
      </c>
      <c r="AA113" s="43">
        <f>X112+X113</f>
        <v>24</v>
      </c>
      <c r="AB113" s="46">
        <f>Z113/AA113</f>
        <v>117.95833333333333</v>
      </c>
    </row>
    <row r="114" spans="1:28" ht="13.5" thickBot="1">
      <c r="A114" s="51" t="s">
        <v>48</v>
      </c>
      <c r="B114" s="23" t="s">
        <v>190</v>
      </c>
      <c r="C114" s="24" t="s">
        <v>116</v>
      </c>
      <c r="D114" s="25" t="s">
        <v>192</v>
      </c>
      <c r="E114" s="26">
        <v>121</v>
      </c>
      <c r="F114" s="26">
        <v>125</v>
      </c>
      <c r="G114" s="26">
        <v>118</v>
      </c>
      <c r="H114" s="26">
        <v>98</v>
      </c>
      <c r="I114" s="26">
        <v>108</v>
      </c>
      <c r="J114" s="26">
        <v>97</v>
      </c>
      <c r="K114" s="27">
        <v>112</v>
      </c>
      <c r="L114" s="26">
        <v>134</v>
      </c>
      <c r="M114" s="26">
        <v>141</v>
      </c>
      <c r="N114" s="26">
        <v>99</v>
      </c>
      <c r="O114" s="26">
        <v>119</v>
      </c>
      <c r="P114" s="28">
        <v>125</v>
      </c>
      <c r="Q114" s="27"/>
      <c r="R114" s="26"/>
      <c r="S114" s="26"/>
      <c r="T114" s="26"/>
      <c r="U114" s="26"/>
      <c r="V114" s="28"/>
      <c r="W114" s="29">
        <f aca="true" t="shared" si="9" ref="W114:W121">E114+F114+G114+H114+I114+J114+K114+L114+M114+N114+O114+P114+Q114+R114+S114+T114+U114+V114</f>
        <v>1397</v>
      </c>
      <c r="X114" s="30">
        <f aca="true" t="shared" si="10" ref="X114:X121">IF(E114&gt;0,1)+IF(F114&gt;0,1)+IF(G114&gt;0,1)+IF(H114&gt;0,1)+IF(I114&gt;0,1)+IF(J114&gt;0,1)+IF(K114&gt;0,1)+IF(L114&gt;0,1)+IF(M114&gt;0,1)+IF(N114&gt;0,1)+IF(O114&gt;0,1)+IF(P114&gt;0,1)+IF(Q114&gt;0,1)+IF(R114&gt;0,1)+IF(S114&gt;0,1)+IF(T114&gt;0,1)+IF(U114&gt;0,1)+IF(V114&gt;0,1)</f>
        <v>12</v>
      </c>
      <c r="Y114" s="31">
        <f aca="true" t="shared" si="11" ref="Y114:Y121">W114/X114</f>
        <v>116.41666666666667</v>
      </c>
      <c r="Z114" s="29">
        <f>W114+W115</f>
        <v>2692</v>
      </c>
      <c r="AA114" s="36"/>
      <c r="AB114" s="31"/>
    </row>
    <row r="115" spans="1:28" ht="13.5" thickBot="1">
      <c r="A115" s="63"/>
      <c r="B115" s="40" t="s">
        <v>191</v>
      </c>
      <c r="C115" s="41" t="s">
        <v>116</v>
      </c>
      <c r="D115" s="42" t="s">
        <v>192</v>
      </c>
      <c r="E115" s="43">
        <v>98</v>
      </c>
      <c r="F115" s="43">
        <v>125</v>
      </c>
      <c r="G115" s="43">
        <v>65</v>
      </c>
      <c r="H115" s="43">
        <v>126</v>
      </c>
      <c r="I115" s="43">
        <v>131</v>
      </c>
      <c r="J115" s="43">
        <v>107</v>
      </c>
      <c r="K115" s="44">
        <v>108</v>
      </c>
      <c r="L115" s="43">
        <v>110</v>
      </c>
      <c r="M115" s="43">
        <v>85</v>
      </c>
      <c r="N115" s="43">
        <v>115</v>
      </c>
      <c r="O115" s="43">
        <v>131</v>
      </c>
      <c r="P115" s="45">
        <v>94</v>
      </c>
      <c r="Q115" s="44"/>
      <c r="R115" s="43"/>
      <c r="S115" s="43"/>
      <c r="T115" s="43"/>
      <c r="U115" s="43"/>
      <c r="V115" s="45"/>
      <c r="W115" s="50">
        <f t="shared" si="9"/>
        <v>1295</v>
      </c>
      <c r="X115" s="50">
        <f t="shared" si="10"/>
        <v>12</v>
      </c>
      <c r="Y115" s="46">
        <f t="shared" si="11"/>
        <v>107.91666666666667</v>
      </c>
      <c r="Z115" s="42">
        <f>W114+W115</f>
        <v>2692</v>
      </c>
      <c r="AA115" s="43">
        <f>X114+X115</f>
        <v>24</v>
      </c>
      <c r="AB115" s="46">
        <f>Z115/AA115</f>
        <v>112.16666666666667</v>
      </c>
    </row>
    <row r="116" spans="1:28" ht="13.5" thickBot="1">
      <c r="A116" s="51" t="s">
        <v>49</v>
      </c>
      <c r="B116" s="23" t="s">
        <v>143</v>
      </c>
      <c r="C116" s="24"/>
      <c r="D116" s="25"/>
      <c r="E116" s="26"/>
      <c r="F116" s="26"/>
      <c r="G116" s="26"/>
      <c r="H116" s="26"/>
      <c r="I116" s="26"/>
      <c r="J116" s="26"/>
      <c r="K116" s="27"/>
      <c r="L116" s="26"/>
      <c r="M116" s="26"/>
      <c r="N116" s="26"/>
      <c r="O116" s="26"/>
      <c r="P116" s="28"/>
      <c r="Q116" s="27"/>
      <c r="R116" s="26"/>
      <c r="S116" s="26"/>
      <c r="T116" s="26"/>
      <c r="U116" s="26"/>
      <c r="V116" s="28"/>
      <c r="W116" s="29">
        <f t="shared" si="9"/>
        <v>0</v>
      </c>
      <c r="X116" s="30">
        <f t="shared" si="10"/>
        <v>0</v>
      </c>
      <c r="Y116" s="31" t="e">
        <f t="shared" si="11"/>
        <v>#DIV/0!</v>
      </c>
      <c r="Z116" s="29">
        <f>W116+W117</f>
        <v>0</v>
      </c>
      <c r="AA116" s="36"/>
      <c r="AB116" s="31"/>
    </row>
    <row r="117" spans="1:28" ht="13.5" thickBot="1">
      <c r="A117" s="63"/>
      <c r="B117" s="40" t="s">
        <v>144</v>
      </c>
      <c r="C117" s="41"/>
      <c r="D117" s="42" t="s">
        <v>93</v>
      </c>
      <c r="E117" s="43"/>
      <c r="F117" s="43"/>
      <c r="G117" s="43"/>
      <c r="H117" s="43"/>
      <c r="I117" s="43"/>
      <c r="J117" s="43"/>
      <c r="K117" s="44"/>
      <c r="L117" s="43"/>
      <c r="M117" s="43"/>
      <c r="N117" s="43"/>
      <c r="O117" s="43"/>
      <c r="P117" s="45"/>
      <c r="Q117" s="44"/>
      <c r="R117" s="43"/>
      <c r="S117" s="43"/>
      <c r="T117" s="43"/>
      <c r="U117" s="43"/>
      <c r="V117" s="45"/>
      <c r="W117" s="50">
        <f t="shared" si="9"/>
        <v>0</v>
      </c>
      <c r="X117" s="50">
        <f t="shared" si="10"/>
        <v>0</v>
      </c>
      <c r="Y117" s="46" t="e">
        <f t="shared" si="11"/>
        <v>#DIV/0!</v>
      </c>
      <c r="Z117" s="42">
        <f>W116+W117</f>
        <v>0</v>
      </c>
      <c r="AA117" s="43">
        <f>X116+X117</f>
        <v>0</v>
      </c>
      <c r="AB117" s="46" t="e">
        <f>Z117/AA117</f>
        <v>#DIV/0!</v>
      </c>
    </row>
    <row r="118" spans="1:28" ht="13.5" thickBot="1">
      <c r="A118" s="51" t="s">
        <v>50</v>
      </c>
      <c r="B118" s="23"/>
      <c r="C118" s="24"/>
      <c r="D118" s="25"/>
      <c r="E118" s="26"/>
      <c r="F118" s="26"/>
      <c r="G118" s="26"/>
      <c r="H118" s="26"/>
      <c r="I118" s="26"/>
      <c r="J118" s="26"/>
      <c r="K118" s="27"/>
      <c r="L118" s="26"/>
      <c r="M118" s="26"/>
      <c r="N118" s="26"/>
      <c r="O118" s="26"/>
      <c r="P118" s="28"/>
      <c r="Q118" s="27"/>
      <c r="R118" s="26"/>
      <c r="S118" s="26"/>
      <c r="T118" s="26"/>
      <c r="U118" s="26"/>
      <c r="V118" s="28"/>
      <c r="W118" s="29">
        <f t="shared" si="9"/>
        <v>0</v>
      </c>
      <c r="X118" s="30">
        <f t="shared" si="10"/>
        <v>0</v>
      </c>
      <c r="Y118" s="31" t="e">
        <f t="shared" si="11"/>
        <v>#DIV/0!</v>
      </c>
      <c r="Z118" s="29">
        <f>W118+W119</f>
        <v>0</v>
      </c>
      <c r="AA118" s="36"/>
      <c r="AB118" s="31"/>
    </row>
    <row r="119" spans="1:28" ht="13.5" thickBot="1">
      <c r="A119" s="63"/>
      <c r="B119" s="40" t="s">
        <v>145</v>
      </c>
      <c r="C119" s="41"/>
      <c r="D119" s="42" t="s">
        <v>93</v>
      </c>
      <c r="E119" s="43"/>
      <c r="F119" s="43"/>
      <c r="G119" s="43"/>
      <c r="H119" s="43"/>
      <c r="I119" s="43"/>
      <c r="J119" s="43"/>
      <c r="K119" s="44"/>
      <c r="L119" s="43"/>
      <c r="M119" s="43"/>
      <c r="N119" s="43"/>
      <c r="O119" s="43"/>
      <c r="P119" s="45"/>
      <c r="Q119" s="44"/>
      <c r="R119" s="43"/>
      <c r="S119" s="43"/>
      <c r="T119" s="43"/>
      <c r="U119" s="43"/>
      <c r="V119" s="45"/>
      <c r="W119" s="50">
        <f t="shared" si="9"/>
        <v>0</v>
      </c>
      <c r="X119" s="50">
        <f t="shared" si="10"/>
        <v>0</v>
      </c>
      <c r="Y119" s="46" t="e">
        <f t="shared" si="11"/>
        <v>#DIV/0!</v>
      </c>
      <c r="Z119" s="42">
        <f>W118+W119</f>
        <v>0</v>
      </c>
      <c r="AA119" s="43">
        <f>X118+X119</f>
        <v>0</v>
      </c>
      <c r="AB119" s="46" t="e">
        <f>Z119/AA119</f>
        <v>#DIV/0!</v>
      </c>
    </row>
    <row r="120" spans="1:28" ht="13.5" thickBot="1">
      <c r="A120" s="51" t="s">
        <v>51</v>
      </c>
      <c r="B120" s="23" t="s">
        <v>146</v>
      </c>
      <c r="C120" s="24"/>
      <c r="D120" s="25"/>
      <c r="E120" s="26"/>
      <c r="F120" s="26"/>
      <c r="G120" s="26"/>
      <c r="H120" s="26"/>
      <c r="I120" s="26"/>
      <c r="J120" s="26"/>
      <c r="K120" s="27"/>
      <c r="L120" s="26"/>
      <c r="M120" s="26"/>
      <c r="N120" s="26"/>
      <c r="O120" s="26"/>
      <c r="P120" s="28"/>
      <c r="Q120" s="27"/>
      <c r="R120" s="26"/>
      <c r="S120" s="26"/>
      <c r="T120" s="26"/>
      <c r="U120" s="26"/>
      <c r="V120" s="28"/>
      <c r="W120" s="29">
        <f t="shared" si="9"/>
        <v>0</v>
      </c>
      <c r="X120" s="30">
        <f t="shared" si="10"/>
        <v>0</v>
      </c>
      <c r="Y120" s="31" t="e">
        <f t="shared" si="11"/>
        <v>#DIV/0!</v>
      </c>
      <c r="Z120" s="29">
        <f>W120+W121</f>
        <v>0</v>
      </c>
      <c r="AA120" s="36"/>
      <c r="AB120" s="31"/>
    </row>
    <row r="121" spans="1:28" ht="13.5" thickBot="1">
      <c r="A121" s="63"/>
      <c r="B121" s="40" t="s">
        <v>147</v>
      </c>
      <c r="C121" s="41"/>
      <c r="D121" s="42" t="s">
        <v>93</v>
      </c>
      <c r="E121" s="43"/>
      <c r="F121" s="43"/>
      <c r="G121" s="43"/>
      <c r="H121" s="43"/>
      <c r="I121" s="43"/>
      <c r="J121" s="43"/>
      <c r="K121" s="44"/>
      <c r="L121" s="43"/>
      <c r="M121" s="43"/>
      <c r="N121" s="43"/>
      <c r="O121" s="43"/>
      <c r="P121" s="45"/>
      <c r="Q121" s="44"/>
      <c r="R121" s="43"/>
      <c r="S121" s="43"/>
      <c r="T121" s="43"/>
      <c r="U121" s="43"/>
      <c r="V121" s="45"/>
      <c r="W121" s="50">
        <f t="shared" si="9"/>
        <v>0</v>
      </c>
      <c r="X121" s="50">
        <f t="shared" si="10"/>
        <v>0</v>
      </c>
      <c r="Y121" s="46" t="e">
        <f t="shared" si="11"/>
        <v>#DIV/0!</v>
      </c>
      <c r="Z121" s="42">
        <f>W120+W121</f>
        <v>0</v>
      </c>
      <c r="AA121" s="43">
        <f>X120+X121</f>
        <v>0</v>
      </c>
      <c r="AB121" s="46" t="e">
        <f>Z121/AA121</f>
        <v>#DIV/0!</v>
      </c>
    </row>
    <row r="122" spans="1:28" ht="12.75">
      <c r="A122" s="89"/>
      <c r="B122" s="24"/>
      <c r="C122" s="24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64"/>
      <c r="Z122" s="26"/>
      <c r="AA122" s="26"/>
      <c r="AB122" s="64"/>
    </row>
    <row r="123" ht="13.5" thickBot="1"/>
    <row r="124" spans="1:28" ht="12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3"/>
    </row>
    <row r="125" spans="1:28" ht="12.7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6"/>
    </row>
    <row r="126" spans="1:28" ht="27.75">
      <c r="A126" s="4"/>
      <c r="B126" s="5"/>
      <c r="C126" s="7" t="s">
        <v>57</v>
      </c>
      <c r="D126" s="7"/>
      <c r="E126" s="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6"/>
    </row>
    <row r="127" spans="1:28" ht="13.5" thickBot="1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10"/>
    </row>
    <row r="128" spans="1:28" ht="12.75">
      <c r="A128" s="4"/>
      <c r="B128" s="5"/>
      <c r="C128" s="5"/>
      <c r="D128" s="5"/>
      <c r="E128" s="11" t="s">
        <v>151</v>
      </c>
      <c r="F128" s="12"/>
      <c r="G128" s="2"/>
      <c r="H128" s="2"/>
      <c r="I128" s="2"/>
      <c r="J128" s="2"/>
      <c r="K128" s="11" t="s">
        <v>59</v>
      </c>
      <c r="L128" s="2"/>
      <c r="M128" s="2"/>
      <c r="N128" s="2"/>
      <c r="O128" s="2"/>
      <c r="P128" s="3"/>
      <c r="Q128" s="54" t="s">
        <v>153</v>
      </c>
      <c r="R128" s="55"/>
      <c r="S128" s="55"/>
      <c r="T128" s="55"/>
      <c r="U128" s="55"/>
      <c r="V128" s="56"/>
      <c r="W128" s="60" t="s">
        <v>160</v>
      </c>
      <c r="X128" s="61"/>
      <c r="Y128" s="61"/>
      <c r="Z128" s="61"/>
      <c r="AA128" s="61"/>
      <c r="AB128" s="62"/>
    </row>
    <row r="129" spans="1:28" ht="13.5" thickBot="1">
      <c r="A129" s="4"/>
      <c r="B129" s="5"/>
      <c r="C129" s="5"/>
      <c r="D129" s="5"/>
      <c r="E129" s="13" t="s">
        <v>53</v>
      </c>
      <c r="F129" s="14"/>
      <c r="G129" s="9"/>
      <c r="H129" s="9"/>
      <c r="I129" s="9"/>
      <c r="J129" s="9"/>
      <c r="K129" s="13" t="s">
        <v>152</v>
      </c>
      <c r="L129" s="9"/>
      <c r="M129" s="9"/>
      <c r="N129" s="9"/>
      <c r="O129" s="9"/>
      <c r="P129" s="10"/>
      <c r="Q129" s="57" t="s">
        <v>150</v>
      </c>
      <c r="R129" s="58"/>
      <c r="S129" s="58"/>
      <c r="T129" s="58"/>
      <c r="U129" s="58"/>
      <c r="V129" s="59"/>
      <c r="W129" s="61"/>
      <c r="X129" s="61"/>
      <c r="Y129" s="61"/>
      <c r="Z129" s="61"/>
      <c r="AA129" s="61"/>
      <c r="AB129" s="62"/>
    </row>
    <row r="130" spans="1:28" ht="13.5" thickBot="1">
      <c r="A130" s="15" t="s">
        <v>0</v>
      </c>
      <c r="B130" s="16" t="s">
        <v>1</v>
      </c>
      <c r="C130" s="17" t="s">
        <v>2</v>
      </c>
      <c r="D130" s="16" t="s">
        <v>30</v>
      </c>
      <c r="E130" s="18" t="s">
        <v>3</v>
      </c>
      <c r="F130" s="18" t="s">
        <v>4</v>
      </c>
      <c r="G130" s="18" t="s">
        <v>5</v>
      </c>
      <c r="H130" s="18" t="s">
        <v>6</v>
      </c>
      <c r="I130" s="18" t="s">
        <v>18</v>
      </c>
      <c r="J130" s="18" t="s">
        <v>19</v>
      </c>
      <c r="K130" s="19" t="s">
        <v>20</v>
      </c>
      <c r="L130" s="18" t="s">
        <v>31</v>
      </c>
      <c r="M130" s="18" t="s">
        <v>21</v>
      </c>
      <c r="N130" s="18" t="s">
        <v>32</v>
      </c>
      <c r="O130" s="18" t="s">
        <v>22</v>
      </c>
      <c r="P130" s="20" t="s">
        <v>33</v>
      </c>
      <c r="Q130" s="19" t="s">
        <v>35</v>
      </c>
      <c r="R130" s="18" t="s">
        <v>36</v>
      </c>
      <c r="S130" s="18" t="s">
        <v>37</v>
      </c>
      <c r="T130" s="18" t="s">
        <v>38</v>
      </c>
      <c r="U130" s="18" t="s">
        <v>39</v>
      </c>
      <c r="V130" s="20" t="s">
        <v>40</v>
      </c>
      <c r="W130" s="21" t="s">
        <v>25</v>
      </c>
      <c r="X130" s="18" t="s">
        <v>23</v>
      </c>
      <c r="Y130" s="21" t="s">
        <v>24</v>
      </c>
      <c r="Z130" s="21" t="s">
        <v>26</v>
      </c>
      <c r="AA130" s="18" t="s">
        <v>27</v>
      </c>
      <c r="AB130" s="21" t="s">
        <v>28</v>
      </c>
    </row>
    <row r="131" spans="1:28" ht="13.5" thickBot="1">
      <c r="A131" s="22" t="s">
        <v>7</v>
      </c>
      <c r="B131" s="101" t="s">
        <v>163</v>
      </c>
      <c r="C131" s="102" t="s">
        <v>114</v>
      </c>
      <c r="D131" s="25">
        <v>28165</v>
      </c>
      <c r="E131" s="26">
        <v>202</v>
      </c>
      <c r="F131" s="26">
        <v>129</v>
      </c>
      <c r="G131" s="26">
        <v>143</v>
      </c>
      <c r="H131" s="26">
        <v>143</v>
      </c>
      <c r="I131" s="26">
        <v>170</v>
      </c>
      <c r="J131" s="26">
        <v>180</v>
      </c>
      <c r="K131" s="27">
        <v>126</v>
      </c>
      <c r="L131" s="26">
        <v>138</v>
      </c>
      <c r="M131" s="26">
        <v>167</v>
      </c>
      <c r="N131" s="26">
        <v>179</v>
      </c>
      <c r="O131" s="26">
        <v>111</v>
      </c>
      <c r="P131" s="28">
        <v>163</v>
      </c>
      <c r="Q131" s="90">
        <v>187</v>
      </c>
      <c r="R131" s="91">
        <v>179</v>
      </c>
      <c r="S131" s="91">
        <v>190</v>
      </c>
      <c r="T131" s="91">
        <v>194</v>
      </c>
      <c r="U131" s="91">
        <v>168</v>
      </c>
      <c r="V131" s="92">
        <v>154</v>
      </c>
      <c r="W131" s="29">
        <f>E131+F131+G131+H131+I131+J131+K131+L131+M131+N131+O131+P131+Q131+R131+S131+T131+U131+V131</f>
        <v>2923</v>
      </c>
      <c r="X131" s="30">
        <f>IF(E131&gt;0,1)+IF(F131&gt;0,1)+IF(G131&gt;0,1)+IF(H131&gt;0,1)+IF(I131&gt;0,1)+IF(J131&gt;0,1)+IF(K131&gt;0,1)+IF(L131&gt;0,1)+IF(M131&gt;0,1)+IF(N131&gt;0,1)+IF(O131&gt;0,1)+IF(P131&gt;0,1)+IF(Q131&gt;0,1)+IF(R131&gt;0,1)+IF(S131&gt;0,1)+IF(T131&gt;0,1)+IF(U131&gt;0,1)+IF(V131&gt;0,1)</f>
        <v>18</v>
      </c>
      <c r="Y131" s="31">
        <f>W131/X131</f>
        <v>162.38888888888889</v>
      </c>
      <c r="Z131" s="25">
        <f>W131+W132</f>
        <v>5712</v>
      </c>
      <c r="AA131" s="26"/>
      <c r="AB131" s="32"/>
    </row>
    <row r="132" spans="1:28" ht="13.5" thickBot="1">
      <c r="A132" s="22"/>
      <c r="B132" s="101" t="s">
        <v>164</v>
      </c>
      <c r="C132" s="102" t="s">
        <v>114</v>
      </c>
      <c r="D132" s="25">
        <v>28168</v>
      </c>
      <c r="E132" s="26">
        <v>144</v>
      </c>
      <c r="F132" s="26">
        <v>152</v>
      </c>
      <c r="G132" s="26">
        <v>162</v>
      </c>
      <c r="H132" s="26">
        <v>167</v>
      </c>
      <c r="I132" s="26">
        <v>155</v>
      </c>
      <c r="J132" s="26">
        <v>140</v>
      </c>
      <c r="K132" s="27">
        <v>190</v>
      </c>
      <c r="L132" s="26">
        <v>168</v>
      </c>
      <c r="M132" s="26">
        <v>214</v>
      </c>
      <c r="N132" s="26">
        <v>119</v>
      </c>
      <c r="O132" s="26">
        <v>157</v>
      </c>
      <c r="P132" s="28">
        <v>114</v>
      </c>
      <c r="Q132" s="90">
        <v>179</v>
      </c>
      <c r="R132" s="91">
        <v>149</v>
      </c>
      <c r="S132" s="91">
        <v>145</v>
      </c>
      <c r="T132" s="91">
        <v>127</v>
      </c>
      <c r="U132" s="91">
        <v>159</v>
      </c>
      <c r="V132" s="92">
        <v>148</v>
      </c>
      <c r="W132" s="29">
        <f aca="true" t="shared" si="12" ref="W132:W140">E132+F132+G132+H132+I132+J132+K132+L132+M132+N132+O132+P132+Q132+R132+S132+T132+U132+V132</f>
        <v>2789</v>
      </c>
      <c r="X132" s="30">
        <f aca="true" t="shared" si="13" ref="X132:X140">IF(E132&gt;0,1)+IF(F132&gt;0,1)+IF(G132&gt;0,1)+IF(H132&gt;0,1)+IF(I132&gt;0,1)+IF(J132&gt;0,1)+IF(K132&gt;0,1)+IF(L132&gt;0,1)+IF(M132&gt;0,1)+IF(N132&gt;0,1)+IF(O132&gt;0,1)+IF(P132&gt;0,1)+IF(Q132&gt;0,1)+IF(R132&gt;0,1)+IF(S132&gt;0,1)+IF(T132&gt;0,1)+IF(U132&gt;0,1)+IF(V132&gt;0,1)</f>
        <v>18</v>
      </c>
      <c r="Y132" s="32">
        <f>W132/X132</f>
        <v>154.94444444444446</v>
      </c>
      <c r="Z132" s="25">
        <f>W131+W132</f>
        <v>5712</v>
      </c>
      <c r="AA132" s="26">
        <f>X131+X132</f>
        <v>36</v>
      </c>
      <c r="AB132" s="32">
        <f>Z132/AA132</f>
        <v>158.66666666666666</v>
      </c>
    </row>
    <row r="133" spans="1:28" ht="13.5" thickBot="1">
      <c r="A133" s="33" t="s">
        <v>8</v>
      </c>
      <c r="B133" s="77" t="s">
        <v>165</v>
      </c>
      <c r="C133" s="78" t="s">
        <v>166</v>
      </c>
      <c r="D133" s="73">
        <v>12559</v>
      </c>
      <c r="E133" s="79">
        <v>124</v>
      </c>
      <c r="F133" s="79">
        <v>109</v>
      </c>
      <c r="G133" s="79">
        <v>136</v>
      </c>
      <c r="H133" s="79">
        <v>133</v>
      </c>
      <c r="I133" s="79">
        <v>108</v>
      </c>
      <c r="J133" s="79">
        <v>109</v>
      </c>
      <c r="K133" s="80">
        <v>116</v>
      </c>
      <c r="L133" s="79">
        <v>150</v>
      </c>
      <c r="M133" s="79">
        <v>135</v>
      </c>
      <c r="N133" s="79">
        <v>112</v>
      </c>
      <c r="O133" s="79">
        <v>129</v>
      </c>
      <c r="P133" s="81">
        <v>124</v>
      </c>
      <c r="Q133" s="93">
        <v>124</v>
      </c>
      <c r="R133" s="94">
        <v>107</v>
      </c>
      <c r="S133" s="94">
        <v>140</v>
      </c>
      <c r="T133" s="94">
        <v>145</v>
      </c>
      <c r="U133" s="94">
        <v>140</v>
      </c>
      <c r="V133" s="95">
        <v>176</v>
      </c>
      <c r="W133" s="73">
        <f t="shared" si="12"/>
        <v>2317</v>
      </c>
      <c r="X133" s="74">
        <f t="shared" si="13"/>
        <v>18</v>
      </c>
      <c r="Y133" s="75">
        <f aca="true" t="shared" si="14" ref="Y133:Y140">W133/X133</f>
        <v>128.72222222222223</v>
      </c>
      <c r="Z133" s="73">
        <f>W133+W134</f>
        <v>4876</v>
      </c>
      <c r="AA133" s="80"/>
      <c r="AB133" s="75"/>
    </row>
    <row r="134" spans="1:28" ht="13.5" thickBot="1">
      <c r="A134" s="39"/>
      <c r="B134" s="82" t="s">
        <v>167</v>
      </c>
      <c r="C134" s="83" t="s">
        <v>166</v>
      </c>
      <c r="D134" s="84">
        <v>28676</v>
      </c>
      <c r="E134" s="85">
        <v>107</v>
      </c>
      <c r="F134" s="85">
        <v>136</v>
      </c>
      <c r="G134" s="85">
        <v>114</v>
      </c>
      <c r="H134" s="85">
        <v>146</v>
      </c>
      <c r="I134" s="85">
        <v>161</v>
      </c>
      <c r="J134" s="85">
        <v>170</v>
      </c>
      <c r="K134" s="86">
        <v>139</v>
      </c>
      <c r="L134" s="85">
        <v>146</v>
      </c>
      <c r="M134" s="85">
        <v>159</v>
      </c>
      <c r="N134" s="85">
        <v>154</v>
      </c>
      <c r="O134" s="85">
        <v>164</v>
      </c>
      <c r="P134" s="87">
        <v>97</v>
      </c>
      <c r="Q134" s="96">
        <v>149</v>
      </c>
      <c r="R134" s="97">
        <v>136</v>
      </c>
      <c r="S134" s="97">
        <v>169</v>
      </c>
      <c r="T134" s="97">
        <v>142</v>
      </c>
      <c r="U134" s="97">
        <v>137</v>
      </c>
      <c r="V134" s="98">
        <v>133</v>
      </c>
      <c r="W134" s="73">
        <f t="shared" si="12"/>
        <v>2559</v>
      </c>
      <c r="X134" s="74">
        <f t="shared" si="13"/>
        <v>18</v>
      </c>
      <c r="Y134" s="76">
        <f t="shared" si="14"/>
        <v>142.16666666666666</v>
      </c>
      <c r="Z134" s="84">
        <f>W133+W134</f>
        <v>4876</v>
      </c>
      <c r="AA134" s="86">
        <f>X133+X134</f>
        <v>36</v>
      </c>
      <c r="AB134" s="88">
        <f>Z134/AA134</f>
        <v>135.44444444444446</v>
      </c>
    </row>
    <row r="135" spans="1:28" ht="13.5" thickBot="1">
      <c r="A135" s="22" t="s">
        <v>9</v>
      </c>
      <c r="B135" s="67" t="s">
        <v>168</v>
      </c>
      <c r="C135" s="68" t="s">
        <v>61</v>
      </c>
      <c r="D135" s="69">
        <v>28698</v>
      </c>
      <c r="E135" s="70">
        <v>133</v>
      </c>
      <c r="F135" s="70">
        <v>106</v>
      </c>
      <c r="G135" s="70">
        <v>100</v>
      </c>
      <c r="H135" s="70">
        <v>115</v>
      </c>
      <c r="I135" s="70">
        <v>114</v>
      </c>
      <c r="J135" s="70">
        <v>117</v>
      </c>
      <c r="K135" s="71">
        <v>108</v>
      </c>
      <c r="L135" s="70">
        <v>123</v>
      </c>
      <c r="M135" s="70">
        <v>120</v>
      </c>
      <c r="N135" s="70">
        <v>136</v>
      </c>
      <c r="O135" s="70">
        <v>134</v>
      </c>
      <c r="P135" s="72">
        <v>101</v>
      </c>
      <c r="Q135" s="90">
        <v>153</v>
      </c>
      <c r="R135" s="91">
        <v>131</v>
      </c>
      <c r="S135" s="91">
        <v>120</v>
      </c>
      <c r="T135" s="91">
        <v>136</v>
      </c>
      <c r="U135" s="91">
        <v>110</v>
      </c>
      <c r="V135" s="92">
        <v>161</v>
      </c>
      <c r="W135" s="73">
        <f t="shared" si="12"/>
        <v>2218</v>
      </c>
      <c r="X135" s="74">
        <f t="shared" si="13"/>
        <v>18</v>
      </c>
      <c r="Y135" s="75">
        <f t="shared" si="14"/>
        <v>123.22222222222223</v>
      </c>
      <c r="Z135" s="69">
        <f>W135+W136</f>
        <v>4324</v>
      </c>
      <c r="AA135" s="70"/>
      <c r="AB135" s="76"/>
    </row>
    <row r="136" spans="1:28" ht="13.5" thickBot="1">
      <c r="A136" s="22"/>
      <c r="B136" s="67" t="s">
        <v>169</v>
      </c>
      <c r="C136" s="68" t="s">
        <v>61</v>
      </c>
      <c r="D136" s="69">
        <v>28659</v>
      </c>
      <c r="E136" s="70">
        <v>107</v>
      </c>
      <c r="F136" s="70">
        <v>93</v>
      </c>
      <c r="G136" s="70">
        <v>124</v>
      </c>
      <c r="H136" s="70">
        <v>119</v>
      </c>
      <c r="I136" s="70">
        <v>90</v>
      </c>
      <c r="J136" s="70">
        <v>147</v>
      </c>
      <c r="K136" s="71">
        <v>139</v>
      </c>
      <c r="L136" s="70">
        <v>110</v>
      </c>
      <c r="M136" s="70">
        <v>126</v>
      </c>
      <c r="N136" s="70">
        <v>116</v>
      </c>
      <c r="O136" s="70">
        <v>126</v>
      </c>
      <c r="P136" s="72">
        <v>107</v>
      </c>
      <c r="Q136" s="90">
        <v>104</v>
      </c>
      <c r="R136" s="91">
        <v>137</v>
      </c>
      <c r="S136" s="91">
        <v>121</v>
      </c>
      <c r="T136" s="91">
        <v>107</v>
      </c>
      <c r="U136" s="91">
        <v>103</v>
      </c>
      <c r="V136" s="92">
        <v>130</v>
      </c>
      <c r="W136" s="73">
        <f t="shared" si="12"/>
        <v>2106</v>
      </c>
      <c r="X136" s="74">
        <f t="shared" si="13"/>
        <v>18</v>
      </c>
      <c r="Y136" s="76">
        <f t="shared" si="14"/>
        <v>117</v>
      </c>
      <c r="Z136" s="69">
        <f>W135+W136</f>
        <v>4324</v>
      </c>
      <c r="AA136" s="70">
        <f>X135+X136</f>
        <v>36</v>
      </c>
      <c r="AB136" s="76">
        <f>Z136/AA136</f>
        <v>120.11111111111111</v>
      </c>
    </row>
    <row r="137" spans="1:28" ht="13.5" thickBot="1">
      <c r="A137" s="33" t="s">
        <v>10</v>
      </c>
      <c r="B137" s="77" t="s">
        <v>170</v>
      </c>
      <c r="C137" s="78" t="s">
        <v>69</v>
      </c>
      <c r="D137" s="73" t="s">
        <v>192</v>
      </c>
      <c r="E137" s="79">
        <v>148</v>
      </c>
      <c r="F137" s="79">
        <v>138</v>
      </c>
      <c r="G137" s="79">
        <v>190</v>
      </c>
      <c r="H137" s="79">
        <v>141</v>
      </c>
      <c r="I137" s="79">
        <v>128</v>
      </c>
      <c r="J137" s="79">
        <v>144</v>
      </c>
      <c r="K137" s="80"/>
      <c r="L137" s="79"/>
      <c r="M137" s="79"/>
      <c r="N137" s="79"/>
      <c r="O137" s="79"/>
      <c r="P137" s="81"/>
      <c r="Q137" s="103"/>
      <c r="R137" s="104"/>
      <c r="S137" s="104"/>
      <c r="T137" s="104"/>
      <c r="U137" s="104"/>
      <c r="V137" s="105"/>
      <c r="W137" s="73">
        <f t="shared" si="12"/>
        <v>889</v>
      </c>
      <c r="X137" s="74">
        <f t="shared" si="13"/>
        <v>6</v>
      </c>
      <c r="Y137" s="75">
        <f t="shared" si="14"/>
        <v>148.16666666666666</v>
      </c>
      <c r="Z137" s="73">
        <f>W137+W138</f>
        <v>1683</v>
      </c>
      <c r="AA137" s="80"/>
      <c r="AB137" s="75"/>
    </row>
    <row r="138" spans="1:28" ht="13.5" thickBot="1">
      <c r="A138" s="39"/>
      <c r="B138" s="82" t="s">
        <v>171</v>
      </c>
      <c r="C138" s="83" t="s">
        <v>69</v>
      </c>
      <c r="D138" s="84" t="s">
        <v>93</v>
      </c>
      <c r="E138" s="85">
        <v>112</v>
      </c>
      <c r="F138" s="85">
        <v>124</v>
      </c>
      <c r="G138" s="85">
        <v>131</v>
      </c>
      <c r="H138" s="85">
        <v>146</v>
      </c>
      <c r="I138" s="85">
        <v>107</v>
      </c>
      <c r="J138" s="85">
        <v>174</v>
      </c>
      <c r="K138" s="86"/>
      <c r="L138" s="85"/>
      <c r="M138" s="85"/>
      <c r="N138" s="85"/>
      <c r="O138" s="85"/>
      <c r="P138" s="87"/>
      <c r="Q138" s="106"/>
      <c r="R138" s="107"/>
      <c r="S138" s="107"/>
      <c r="T138" s="107"/>
      <c r="U138" s="107"/>
      <c r="V138" s="108"/>
      <c r="W138" s="73">
        <f t="shared" si="12"/>
        <v>794</v>
      </c>
      <c r="X138" s="74">
        <f t="shared" si="13"/>
        <v>6</v>
      </c>
      <c r="Y138" s="76">
        <f t="shared" si="14"/>
        <v>132.33333333333334</v>
      </c>
      <c r="Z138" s="84">
        <f>W137+W138</f>
        <v>1683</v>
      </c>
      <c r="AA138" s="86">
        <f>X137+X138</f>
        <v>12</v>
      </c>
      <c r="AB138" s="88">
        <f>Z138/AA138</f>
        <v>140.25</v>
      </c>
    </row>
    <row r="139" spans="1:28" ht="13.5" thickBot="1">
      <c r="A139" s="22" t="s">
        <v>11</v>
      </c>
      <c r="B139" s="23" t="s">
        <v>148</v>
      </c>
      <c r="C139" s="24"/>
      <c r="D139" s="25"/>
      <c r="E139" s="26"/>
      <c r="F139" s="26"/>
      <c r="G139" s="26"/>
      <c r="H139" s="26"/>
      <c r="I139" s="26"/>
      <c r="J139" s="26"/>
      <c r="K139" s="27"/>
      <c r="L139" s="26"/>
      <c r="M139" s="26"/>
      <c r="N139" s="26"/>
      <c r="O139" s="26"/>
      <c r="P139" s="28"/>
      <c r="Q139" s="27"/>
      <c r="R139" s="26"/>
      <c r="S139" s="26"/>
      <c r="T139" s="26"/>
      <c r="U139" s="26"/>
      <c r="V139" s="28"/>
      <c r="W139" s="29">
        <f t="shared" si="12"/>
        <v>0</v>
      </c>
      <c r="X139" s="30">
        <f t="shared" si="13"/>
        <v>0</v>
      </c>
      <c r="Y139" s="31" t="e">
        <f t="shared" si="14"/>
        <v>#DIV/0!</v>
      </c>
      <c r="Z139" s="25">
        <f>W139+W140</f>
        <v>0</v>
      </c>
      <c r="AA139" s="26"/>
      <c r="AB139" s="32"/>
    </row>
    <row r="140" spans="1:28" ht="13.5" thickBot="1">
      <c r="A140" s="39"/>
      <c r="B140" s="40" t="s">
        <v>149</v>
      </c>
      <c r="C140" s="41"/>
      <c r="D140" s="42" t="s">
        <v>93</v>
      </c>
      <c r="E140" s="43"/>
      <c r="F140" s="43"/>
      <c r="G140" s="43"/>
      <c r="H140" s="43"/>
      <c r="I140" s="43"/>
      <c r="J140" s="43"/>
      <c r="K140" s="44"/>
      <c r="L140" s="43"/>
      <c r="M140" s="43"/>
      <c r="N140" s="43"/>
      <c r="O140" s="43"/>
      <c r="P140" s="45"/>
      <c r="Q140" s="44"/>
      <c r="R140" s="43"/>
      <c r="S140" s="43"/>
      <c r="T140" s="43"/>
      <c r="U140" s="43"/>
      <c r="V140" s="45"/>
      <c r="W140" s="50">
        <f t="shared" si="12"/>
        <v>0</v>
      </c>
      <c r="X140" s="50">
        <f t="shared" si="13"/>
        <v>0</v>
      </c>
      <c r="Y140" s="46" t="e">
        <f t="shared" si="14"/>
        <v>#DIV/0!</v>
      </c>
      <c r="Z140" s="42">
        <f>W139+W140</f>
        <v>0</v>
      </c>
      <c r="AA140" s="43">
        <f>X139+X140</f>
        <v>0</v>
      </c>
      <c r="AB140" s="46" t="e">
        <f>Z140/AA140</f>
        <v>#DIV/0!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Becker</dc:creator>
  <cp:keywords/>
  <dc:description/>
  <cp:lastModifiedBy>lion</cp:lastModifiedBy>
  <dcterms:created xsi:type="dcterms:W3CDTF">2006-02-28T20:21:20Z</dcterms:created>
  <dcterms:modified xsi:type="dcterms:W3CDTF">2008-03-16T16:07:14Z</dcterms:modified>
  <cp:category/>
  <cp:version/>
  <cp:contentType/>
  <cp:contentStatus/>
</cp:coreProperties>
</file>