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01" windowWidth="15180" windowHeight="985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<sst xmlns="http://schemas.openxmlformats.org/spreadsheetml/2006/main" count="246" uniqueCount="157">
  <si>
    <t>Platz</t>
  </si>
  <si>
    <t>Verein</t>
  </si>
  <si>
    <t>1.Sp</t>
  </si>
  <si>
    <t>2.Sp.</t>
  </si>
  <si>
    <t>3.Sp</t>
  </si>
  <si>
    <t>4.Sp.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</si>
  <si>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</si>
  <si>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</si>
  <si>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</si>
  <si>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</si>
  <si>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</si>
  <si>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</si>
  <si>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</si>
  <si>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</si>
  <si>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</si>
  <si>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</si>
  <si>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</si>
  <si>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5.Sp</t>
  </si>
  <si>
    <t>6.Sp.</t>
  </si>
  <si>
    <t>7.Sp</t>
  </si>
  <si>
    <t>9.Sp</t>
  </si>
  <si>
    <t>11.Sp</t>
  </si>
  <si>
    <t>Spiele</t>
  </si>
  <si>
    <t>Schnitt</t>
  </si>
  <si>
    <t>ges.</t>
  </si>
  <si>
    <t>Pins</t>
  </si>
  <si>
    <t>Sp.</t>
  </si>
  <si>
    <t xml:space="preserve">Schnitt </t>
  </si>
  <si>
    <t>EDV</t>
  </si>
  <si>
    <t>8.Sp</t>
  </si>
  <si>
    <t>10.Sp</t>
  </si>
  <si>
    <t>12.Sp</t>
  </si>
  <si>
    <t>13.Sp</t>
  </si>
  <si>
    <t>14.Sp.</t>
  </si>
  <si>
    <t>15.Sp</t>
  </si>
  <si>
    <t>16.Sp.</t>
  </si>
  <si>
    <t>17.Sp</t>
  </si>
  <si>
    <t>18.Sp.</t>
  </si>
  <si>
    <t>12.</t>
  </si>
  <si>
    <t>13.</t>
  </si>
  <si>
    <t>14.</t>
  </si>
  <si>
    <t>auf BHB Platz 1-8</t>
  </si>
  <si>
    <t xml:space="preserve">BBV Berlin A-Jugendmix 2008         </t>
  </si>
  <si>
    <t xml:space="preserve">BBV Berlin B-Jugendmix 2008         </t>
  </si>
  <si>
    <t>Name</t>
  </si>
  <si>
    <t>Vorname</t>
  </si>
  <si>
    <t>Helm</t>
  </si>
  <si>
    <t>Daniela</t>
  </si>
  <si>
    <t>Rein. Füchse</t>
  </si>
  <si>
    <t>Schutte</t>
  </si>
  <si>
    <t>Julian</t>
  </si>
  <si>
    <t>Easy</t>
  </si>
  <si>
    <t>Meinke</t>
  </si>
  <si>
    <t>BBC Preu.</t>
  </si>
  <si>
    <t>Obst</t>
  </si>
  <si>
    <t>Marcel</t>
  </si>
  <si>
    <t>Kraftwerk</t>
  </si>
  <si>
    <t>Schumacher</t>
  </si>
  <si>
    <t>Tim</t>
  </si>
  <si>
    <t>Baggett</t>
  </si>
  <si>
    <t xml:space="preserve">Julia </t>
  </si>
  <si>
    <t>Fuhrmann</t>
  </si>
  <si>
    <t>Franziska</t>
  </si>
  <si>
    <t>Sudden Stri.</t>
  </si>
  <si>
    <t>Fabianke</t>
  </si>
  <si>
    <t>Robert</t>
  </si>
  <si>
    <t>Patzer</t>
  </si>
  <si>
    <t>Sabrina</t>
  </si>
  <si>
    <t>Reichow</t>
  </si>
  <si>
    <t>Christoph</t>
  </si>
  <si>
    <t>Leppelt</t>
  </si>
  <si>
    <t>Roxana</t>
  </si>
  <si>
    <t>KBM</t>
  </si>
  <si>
    <t>Becker</t>
  </si>
  <si>
    <t>Sebastian</t>
  </si>
  <si>
    <t>Apt</t>
  </si>
  <si>
    <t>Niels</t>
  </si>
  <si>
    <t>Schälicke</t>
  </si>
  <si>
    <t>Lisa</t>
  </si>
  <si>
    <t>Helbig</t>
  </si>
  <si>
    <t>Dennis</t>
  </si>
  <si>
    <t>BC Süden 04</t>
  </si>
  <si>
    <t>Herzmann</t>
  </si>
  <si>
    <t>Ritter</t>
  </si>
  <si>
    <t>Jessica</t>
  </si>
  <si>
    <t>Los Diablos</t>
  </si>
  <si>
    <t>Müller</t>
  </si>
  <si>
    <t>Benjamin</t>
  </si>
  <si>
    <t>Czekolski</t>
  </si>
  <si>
    <t>Janek</t>
  </si>
  <si>
    <t>BBC Lich.</t>
  </si>
  <si>
    <t>Rakow</t>
  </si>
  <si>
    <t>Luise</t>
  </si>
  <si>
    <t>Ehrhardt</t>
  </si>
  <si>
    <t>Sandra</t>
  </si>
  <si>
    <t>Ploetz</t>
  </si>
  <si>
    <t>Giulian</t>
  </si>
  <si>
    <t>Märker</t>
  </si>
  <si>
    <t>Felix</t>
  </si>
  <si>
    <t>KCH</t>
  </si>
  <si>
    <t>Fest</t>
  </si>
  <si>
    <t>Jennifer</t>
  </si>
  <si>
    <t>Timm</t>
  </si>
  <si>
    <t>Robin</t>
  </si>
  <si>
    <t>Team Bowl A</t>
  </si>
  <si>
    <t>?</t>
  </si>
  <si>
    <t>Erdmann</t>
  </si>
  <si>
    <t>Eileen</t>
  </si>
  <si>
    <t>Machora</t>
  </si>
  <si>
    <t>Hendrick</t>
  </si>
  <si>
    <t>Linkert</t>
  </si>
  <si>
    <t>Denise</t>
  </si>
  <si>
    <t>Vorrunde am 26.04.2008</t>
  </si>
  <si>
    <t>auf Schillerpark</t>
  </si>
  <si>
    <t>Vorrunde am 27.04.2008</t>
  </si>
  <si>
    <t>auf Nord</t>
  </si>
  <si>
    <t>SR Jacoby / Weißflog</t>
  </si>
  <si>
    <t>Finale am 18.05.2008 um 10:00</t>
  </si>
  <si>
    <t>Bengsch</t>
  </si>
  <si>
    <t>Dominik</t>
  </si>
  <si>
    <t>Hentzschel</t>
  </si>
  <si>
    <t>Charlene</t>
  </si>
  <si>
    <t>Dank</t>
  </si>
  <si>
    <t>Vanessa</t>
  </si>
  <si>
    <t>EM</t>
  </si>
  <si>
    <t>Büch</t>
  </si>
  <si>
    <t>Steven</t>
  </si>
  <si>
    <t>Budich</t>
  </si>
  <si>
    <t>Miriam</t>
  </si>
  <si>
    <t>Sudden Stri</t>
  </si>
  <si>
    <t>Hose</t>
  </si>
  <si>
    <t>Nicolas</t>
  </si>
  <si>
    <t>Krause</t>
  </si>
  <si>
    <t>Ricarda</t>
  </si>
  <si>
    <t>Stock</t>
  </si>
  <si>
    <t>Gregory</t>
  </si>
  <si>
    <t>Erdamann</t>
  </si>
  <si>
    <t>Lucille</t>
  </si>
  <si>
    <t>Saskia</t>
  </si>
  <si>
    <t>BBF</t>
  </si>
  <si>
    <t>Böse</t>
  </si>
  <si>
    <t>Kevin</t>
  </si>
  <si>
    <t>Zachmann</t>
  </si>
  <si>
    <t>Sarah</t>
  </si>
  <si>
    <t>Zuch</t>
  </si>
  <si>
    <t>Maximilian</t>
  </si>
  <si>
    <t>Cugier</t>
  </si>
  <si>
    <t>Pauline</t>
  </si>
  <si>
    <t>Kühn</t>
  </si>
  <si>
    <t>Dustin</t>
  </si>
  <si>
    <t>Basch</t>
  </si>
  <si>
    <t>Marcus</t>
  </si>
  <si>
    <t>Beckmann</t>
  </si>
  <si>
    <t>Gustmann</t>
  </si>
  <si>
    <t>Böttcher</t>
  </si>
  <si>
    <t>Angelina</t>
  </si>
  <si>
    <t>abgem.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</si>
</sst>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2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" fillId="2" borderId="6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5" xfId="0" applyFill="1" applyBorder="1" applyAlignment="1">
      <alignment/>
    </xf>
    <xf numFmtId="2" fontId="5" fillId="0" borderId="0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3" borderId="13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5" fillId="3" borderId="13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2" fontId="5" fillId="3" borderId="14" xfId="0" applyNumberFormat="1" applyFont="1" applyFill="1" applyBorder="1" applyAlignment="1">
      <alignment horizontal="center"/>
    </xf>
    <xf numFmtId="2" fontId="5" fillId="3" borderId="13" xfId="0" applyNumberFormat="1" applyFont="1" applyFill="1" applyBorder="1" applyAlignment="1">
      <alignment horizontal="center"/>
    </xf>
    <xf numFmtId="0" fontId="5" fillId="3" borderId="14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1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1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2" fontId="5" fillId="3" borderId="16" xfId="0" applyNumberFormat="1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6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3" fillId="3" borderId="13" xfId="0" applyFont="1" applyFill="1" applyBorder="1" applyAlignment="1">
      <alignment/>
    </xf>
    <xf numFmtId="0" fontId="3" fillId="3" borderId="16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16" xfId="0" applyFont="1" applyFill="1" applyBorder="1" applyAlignment="1">
      <alignment/>
    </xf>
    <xf numFmtId="0" fontId="3" fillId="2" borderId="1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8"/>
  <sheetViews>
    <sheetView tabSelected="1" workbookViewId="0" topLeftCell="B1">
      <selection activeCell="R41" sqref="R41"/>
    </sheetView>
  </sheetViews>
  <sheetFormatPr defaultColWidth="11.421875" defaultRowHeight="12.75"/>
  <cols>
    <col min="1" max="1" width="5.00390625" style="0" customWidth="1"/>
    <col min="2" max="2" width="9.28125" style="0" customWidth="1"/>
    <col min="3" max="4" width="10.140625" style="0" customWidth="1"/>
    <col min="5" max="5" width="6.00390625" style="0" customWidth="1"/>
    <col min="6" max="23" width="4.7109375" style="0" customWidth="1"/>
    <col min="24" max="24" width="5.28125" style="0" customWidth="1"/>
    <col min="25" max="25" width="6.7109375" style="0" customWidth="1"/>
    <col min="26" max="26" width="6.57421875" style="0" customWidth="1"/>
    <col min="27" max="27" width="5.140625" style="0" customWidth="1"/>
    <col min="28" max="28" width="3.8515625" style="0" customWidth="1"/>
    <col min="29" max="29" width="6.140625" style="0" customWidth="1"/>
  </cols>
  <sheetData>
    <row r="1" spans="1:29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29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6"/>
    </row>
    <row r="3" spans="1:29" ht="27.75">
      <c r="A3" s="4"/>
      <c r="B3" s="5"/>
      <c r="C3" s="5"/>
      <c r="D3" s="7" t="s">
        <v>42</v>
      </c>
      <c r="E3" s="7"/>
      <c r="F3" s="7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</row>
    <row r="4" spans="1:29" ht="13.5" thickBo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10"/>
    </row>
    <row r="5" spans="1:29" ht="12.75">
      <c r="A5" s="4"/>
      <c r="B5" s="5"/>
      <c r="C5" s="5"/>
      <c r="D5" s="5"/>
      <c r="E5" s="5"/>
      <c r="F5" s="11" t="s">
        <v>112</v>
      </c>
      <c r="G5" s="12"/>
      <c r="H5" s="2"/>
      <c r="I5" s="2"/>
      <c r="J5" s="2"/>
      <c r="K5" s="2"/>
      <c r="L5" s="11" t="s">
        <v>114</v>
      </c>
      <c r="M5" s="2"/>
      <c r="N5" s="2"/>
      <c r="O5" s="2"/>
      <c r="P5" s="2"/>
      <c r="Q5" s="3"/>
      <c r="R5" s="54" t="s">
        <v>117</v>
      </c>
      <c r="S5" s="55"/>
      <c r="T5" s="55"/>
      <c r="U5" s="55"/>
      <c r="V5" s="55"/>
      <c r="W5" s="56"/>
      <c r="X5" s="60" t="s">
        <v>116</v>
      </c>
      <c r="Y5" s="61"/>
      <c r="Z5" s="61"/>
      <c r="AA5" s="61"/>
      <c r="AB5" s="61"/>
      <c r="AC5" s="62"/>
    </row>
    <row r="6" spans="1:29" ht="13.5" thickBot="1">
      <c r="A6" s="4"/>
      <c r="B6" s="5"/>
      <c r="C6" s="5"/>
      <c r="D6" s="5"/>
      <c r="E6" s="5"/>
      <c r="F6" s="13" t="s">
        <v>113</v>
      </c>
      <c r="G6" s="14"/>
      <c r="H6" s="9"/>
      <c r="I6" s="9"/>
      <c r="J6" s="9"/>
      <c r="K6" s="9"/>
      <c r="L6" s="13" t="s">
        <v>115</v>
      </c>
      <c r="M6" s="9"/>
      <c r="N6" s="9"/>
      <c r="O6" s="9"/>
      <c r="P6" s="9"/>
      <c r="Q6" s="10"/>
      <c r="R6" s="57" t="s">
        <v>41</v>
      </c>
      <c r="S6" s="58"/>
      <c r="T6" s="58"/>
      <c r="U6" s="58"/>
      <c r="V6" s="58"/>
      <c r="W6" s="59"/>
      <c r="X6" s="61"/>
      <c r="Y6" s="61"/>
      <c r="Z6" s="61"/>
      <c r="AA6" s="61"/>
      <c r="AB6" s="61"/>
      <c r="AC6" s="62"/>
    </row>
    <row r="7" spans="1:29" ht="13.5" thickBot="1">
      <c r="A7" s="15" t="s">
        <v>0</v>
      </c>
      <c r="B7" s="16" t="s">
        <v>44</v>
      </c>
      <c r="C7" s="17" t="s">
        <v>45</v>
      </c>
      <c r="D7" s="16" t="s">
        <v>1</v>
      </c>
      <c r="E7" s="16" t="s">
        <v>28</v>
      </c>
      <c r="F7" s="18" t="s">
        <v>2</v>
      </c>
      <c r="G7" s="18" t="s">
        <v>3</v>
      </c>
      <c r="H7" s="18" t="s">
        <v>4</v>
      </c>
      <c r="I7" s="18" t="s">
        <v>5</v>
      </c>
      <c r="J7" s="18" t="s">
        <v>17</v>
      </c>
      <c r="K7" s="18" t="s">
        <v>18</v>
      </c>
      <c r="L7" s="19" t="s">
        <v>19</v>
      </c>
      <c r="M7" s="18" t="s">
        <v>29</v>
      </c>
      <c r="N7" s="18" t="s">
        <v>20</v>
      </c>
      <c r="O7" s="18" t="s">
        <v>30</v>
      </c>
      <c r="P7" s="18" t="s">
        <v>21</v>
      </c>
      <c r="Q7" s="20" t="s">
        <v>31</v>
      </c>
      <c r="R7" s="19" t="s">
        <v>32</v>
      </c>
      <c r="S7" s="18" t="s">
        <v>33</v>
      </c>
      <c r="T7" s="18" t="s">
        <v>34</v>
      </c>
      <c r="U7" s="18" t="s">
        <v>35</v>
      </c>
      <c r="V7" s="18" t="s">
        <v>36</v>
      </c>
      <c r="W7" s="20" t="s">
        <v>37</v>
      </c>
      <c r="X7" s="21" t="s">
        <v>24</v>
      </c>
      <c r="Y7" s="18" t="s">
        <v>22</v>
      </c>
      <c r="Z7" s="21" t="s">
        <v>23</v>
      </c>
      <c r="AA7" s="21" t="s">
        <v>25</v>
      </c>
      <c r="AB7" s="18" t="s">
        <v>26</v>
      </c>
      <c r="AC7" s="21" t="s">
        <v>27</v>
      </c>
    </row>
    <row r="8" spans="1:29" ht="13.5" thickBot="1">
      <c r="A8" s="22" t="s">
        <v>6</v>
      </c>
      <c r="B8" s="92" t="s">
        <v>52</v>
      </c>
      <c r="C8" s="67" t="s">
        <v>50</v>
      </c>
      <c r="D8" s="66" t="s">
        <v>53</v>
      </c>
      <c r="E8" s="68">
        <v>28298</v>
      </c>
      <c r="F8" s="69">
        <v>149</v>
      </c>
      <c r="G8" s="69">
        <v>187</v>
      </c>
      <c r="H8" s="69">
        <v>183</v>
      </c>
      <c r="I8" s="69">
        <v>163</v>
      </c>
      <c r="J8" s="69">
        <v>190</v>
      </c>
      <c r="K8" s="69">
        <v>138</v>
      </c>
      <c r="L8" s="70">
        <v>196</v>
      </c>
      <c r="M8" s="69">
        <v>186</v>
      </c>
      <c r="N8" s="69">
        <v>179</v>
      </c>
      <c r="O8" s="69">
        <v>147</v>
      </c>
      <c r="P8" s="69">
        <v>187</v>
      </c>
      <c r="Q8" s="71">
        <v>207</v>
      </c>
      <c r="R8" s="70">
        <v>203</v>
      </c>
      <c r="S8" s="69">
        <v>163</v>
      </c>
      <c r="T8" s="69">
        <v>174</v>
      </c>
      <c r="U8" s="69">
        <v>168</v>
      </c>
      <c r="V8" s="69">
        <v>145</v>
      </c>
      <c r="W8" s="71">
        <v>200</v>
      </c>
      <c r="X8" s="72">
        <f aca="true" t="shared" si="0" ref="X8:X35">F8+G8+H8+I8+J8+K8+L8+M8+N8+O8+P8+Q8+R8+S8+T8+U8+V8+W8</f>
        <v>3165</v>
      </c>
      <c r="Y8" s="73">
        <f aca="true" t="shared" si="1" ref="Y8:Y35">IF(F8&gt;0,1)+IF(G8&gt;0,1)+IF(H8&gt;0,1)+IF(I8&gt;0,1)+IF(J8&gt;0,1)+IF(K8&gt;0,1)+IF(L8&gt;0,1)+IF(M8&gt;0,1)+IF(N8&gt;0,1)+IF(O8&gt;0,1)+IF(P8&gt;0,1)+IF(Q8&gt;0,1)+IF(R8&gt;0,1)+IF(S8&gt;0,1)+IF(T8&gt;0,1)+IF(U8&gt;0,1)+IF(V8&gt;0,1)+IF(W8&gt;0,1)</f>
        <v>18</v>
      </c>
      <c r="Z8" s="74">
        <f aca="true" t="shared" si="2" ref="Z8:Z35">X8/Y8</f>
        <v>175.83333333333334</v>
      </c>
      <c r="AA8" s="68">
        <f>X8+X9</f>
        <v>6891</v>
      </c>
      <c r="AB8" s="69"/>
      <c r="AC8" s="75"/>
    </row>
    <row r="9" spans="1:29" ht="13.5" thickBot="1">
      <c r="A9" s="22"/>
      <c r="B9" s="66" t="s">
        <v>54</v>
      </c>
      <c r="C9" s="67" t="s">
        <v>55</v>
      </c>
      <c r="D9" s="66" t="s">
        <v>56</v>
      </c>
      <c r="E9" s="68"/>
      <c r="F9" s="69">
        <v>236</v>
      </c>
      <c r="G9" s="69">
        <v>181</v>
      </c>
      <c r="H9" s="69">
        <v>215</v>
      </c>
      <c r="I9" s="69">
        <v>201</v>
      </c>
      <c r="J9" s="69">
        <v>222</v>
      </c>
      <c r="K9" s="69">
        <v>154</v>
      </c>
      <c r="L9" s="70">
        <v>196</v>
      </c>
      <c r="M9" s="69">
        <v>222</v>
      </c>
      <c r="N9" s="69">
        <v>194</v>
      </c>
      <c r="O9" s="69">
        <v>236</v>
      </c>
      <c r="P9" s="69">
        <v>213</v>
      </c>
      <c r="Q9" s="71">
        <v>215</v>
      </c>
      <c r="R9" s="70">
        <v>208</v>
      </c>
      <c r="S9" s="69">
        <v>216</v>
      </c>
      <c r="T9" s="69">
        <v>205</v>
      </c>
      <c r="U9" s="69">
        <v>221</v>
      </c>
      <c r="V9" s="69">
        <v>206</v>
      </c>
      <c r="W9" s="71">
        <v>185</v>
      </c>
      <c r="X9" s="72">
        <f t="shared" si="0"/>
        <v>3726</v>
      </c>
      <c r="Y9" s="73">
        <f t="shared" si="1"/>
        <v>18</v>
      </c>
      <c r="Z9" s="75">
        <f t="shared" si="2"/>
        <v>207</v>
      </c>
      <c r="AA9" s="68">
        <f>X8+X9</f>
        <v>6891</v>
      </c>
      <c r="AB9" s="69">
        <f>Y8+Y9</f>
        <v>36</v>
      </c>
      <c r="AC9" s="75">
        <f>AA9/AB9</f>
        <v>191.41666666666666</v>
      </c>
    </row>
    <row r="10" spans="1:29" ht="13.5" thickBot="1">
      <c r="A10" s="33" t="s">
        <v>7</v>
      </c>
      <c r="B10" s="76" t="s">
        <v>57</v>
      </c>
      <c r="C10" s="77" t="s">
        <v>58</v>
      </c>
      <c r="D10" s="76" t="s">
        <v>51</v>
      </c>
      <c r="E10" s="72">
        <v>28121</v>
      </c>
      <c r="F10" s="78">
        <v>237</v>
      </c>
      <c r="G10" s="78">
        <v>212</v>
      </c>
      <c r="H10" s="78">
        <v>173</v>
      </c>
      <c r="I10" s="78">
        <v>165</v>
      </c>
      <c r="J10" s="78">
        <v>210</v>
      </c>
      <c r="K10" s="78">
        <v>257</v>
      </c>
      <c r="L10" s="79">
        <v>179</v>
      </c>
      <c r="M10" s="78">
        <v>200</v>
      </c>
      <c r="N10" s="78">
        <v>204</v>
      </c>
      <c r="O10" s="78">
        <v>226</v>
      </c>
      <c r="P10" s="78">
        <v>182</v>
      </c>
      <c r="Q10" s="80">
        <v>204</v>
      </c>
      <c r="R10" s="79">
        <v>204</v>
      </c>
      <c r="S10" s="78">
        <v>226</v>
      </c>
      <c r="T10" s="78">
        <v>182</v>
      </c>
      <c r="U10" s="78">
        <v>238</v>
      </c>
      <c r="V10" s="78">
        <v>192</v>
      </c>
      <c r="W10" s="80">
        <v>227</v>
      </c>
      <c r="X10" s="72">
        <f t="shared" si="0"/>
        <v>3718</v>
      </c>
      <c r="Y10" s="73">
        <f t="shared" si="1"/>
        <v>18</v>
      </c>
      <c r="Z10" s="74">
        <f t="shared" si="2"/>
        <v>206.55555555555554</v>
      </c>
      <c r="AA10" s="72">
        <f>X10+X11</f>
        <v>6826</v>
      </c>
      <c r="AB10" s="79"/>
      <c r="AC10" s="74"/>
    </row>
    <row r="11" spans="1:29" ht="13.5" thickBot="1">
      <c r="A11" s="39"/>
      <c r="B11" s="93" t="s">
        <v>59</v>
      </c>
      <c r="C11" s="82" t="s">
        <v>60</v>
      </c>
      <c r="D11" s="81" t="s">
        <v>51</v>
      </c>
      <c r="E11" s="83">
        <v>28246</v>
      </c>
      <c r="F11" s="84">
        <v>137</v>
      </c>
      <c r="G11" s="84">
        <v>181</v>
      </c>
      <c r="H11" s="84">
        <v>166</v>
      </c>
      <c r="I11" s="84">
        <v>180</v>
      </c>
      <c r="J11" s="84">
        <v>192</v>
      </c>
      <c r="K11" s="84">
        <v>159</v>
      </c>
      <c r="L11" s="85">
        <v>178</v>
      </c>
      <c r="M11" s="84">
        <v>204</v>
      </c>
      <c r="N11" s="84">
        <v>165</v>
      </c>
      <c r="O11" s="84">
        <v>186</v>
      </c>
      <c r="P11" s="84">
        <v>169</v>
      </c>
      <c r="Q11" s="86">
        <v>167</v>
      </c>
      <c r="R11" s="85">
        <v>151</v>
      </c>
      <c r="S11" s="84">
        <v>170</v>
      </c>
      <c r="T11" s="84">
        <v>169</v>
      </c>
      <c r="U11" s="84">
        <v>182</v>
      </c>
      <c r="V11" s="84">
        <v>167</v>
      </c>
      <c r="W11" s="86">
        <v>185</v>
      </c>
      <c r="X11" s="72">
        <f>F11+G11+H11+I11+J11+K11+L11+M11+N11+O11+P11+Q11+R11+S11+T11+U11+V11+W11</f>
        <v>3108</v>
      </c>
      <c r="Y11" s="73">
        <f>IF(F11&gt;0,1)+IF(G11&gt;0,1)+IF(H11&gt;0,1)+IF(I11&gt;0,1)+IF(J11&gt;0,1)+IF(K11&gt;0,1)+IF(L11&gt;0,1)+IF(M11&gt;0,1)+IF(N11&gt;0,1)+IF(O11&gt;0,1)+IF(P11&gt;0,1)+IF(Q11&gt;0,1)+IF(R11&gt;0,1)+IF(S11&gt;0,1)+IF(T11&gt;0,1)+IF(U11&gt;0,1)+IF(V11&gt;0,1)+IF(W11&gt;0,1)</f>
        <v>18</v>
      </c>
      <c r="Z11" s="75">
        <f t="shared" si="2"/>
        <v>172.66666666666666</v>
      </c>
      <c r="AA11" s="83">
        <f>X10+X11</f>
        <v>6826</v>
      </c>
      <c r="AB11" s="85">
        <f>Y10+Y11</f>
        <v>36</v>
      </c>
      <c r="AC11" s="87">
        <f>AA11/AB11</f>
        <v>189.61111111111111</v>
      </c>
    </row>
    <row r="12" spans="1:29" ht="13.5" thickBot="1">
      <c r="A12" s="22" t="s">
        <v>8</v>
      </c>
      <c r="B12" s="92" t="s">
        <v>46</v>
      </c>
      <c r="C12" s="67" t="s">
        <v>47</v>
      </c>
      <c r="D12" s="66" t="s">
        <v>48</v>
      </c>
      <c r="E12" s="68">
        <v>12942</v>
      </c>
      <c r="F12" s="69">
        <v>200</v>
      </c>
      <c r="G12" s="69">
        <v>209</v>
      </c>
      <c r="H12" s="69">
        <v>171</v>
      </c>
      <c r="I12" s="69">
        <v>235</v>
      </c>
      <c r="J12" s="69">
        <v>182</v>
      </c>
      <c r="K12" s="69">
        <v>193</v>
      </c>
      <c r="L12" s="70">
        <v>168</v>
      </c>
      <c r="M12" s="69">
        <v>224</v>
      </c>
      <c r="N12" s="69">
        <v>177</v>
      </c>
      <c r="O12" s="69">
        <v>182</v>
      </c>
      <c r="P12" s="69">
        <v>174</v>
      </c>
      <c r="Q12" s="71">
        <v>182</v>
      </c>
      <c r="R12" s="70">
        <v>225</v>
      </c>
      <c r="S12" s="69">
        <v>200</v>
      </c>
      <c r="T12" s="69">
        <v>179</v>
      </c>
      <c r="U12" s="69">
        <v>143</v>
      </c>
      <c r="V12" s="69">
        <v>161</v>
      </c>
      <c r="W12" s="71">
        <v>224</v>
      </c>
      <c r="X12" s="72">
        <f t="shared" si="0"/>
        <v>3429</v>
      </c>
      <c r="Y12" s="73">
        <f t="shared" si="1"/>
        <v>18</v>
      </c>
      <c r="Z12" s="74">
        <f t="shared" si="2"/>
        <v>190.5</v>
      </c>
      <c r="AA12" s="68">
        <f>X12+X13</f>
        <v>6786</v>
      </c>
      <c r="AB12" s="69"/>
      <c r="AC12" s="75"/>
    </row>
    <row r="13" spans="1:29" ht="13.5" thickBot="1">
      <c r="A13" s="22"/>
      <c r="B13" s="66" t="s">
        <v>49</v>
      </c>
      <c r="C13" s="67" t="s">
        <v>50</v>
      </c>
      <c r="D13" s="66" t="s">
        <v>51</v>
      </c>
      <c r="E13" s="68">
        <v>12964</v>
      </c>
      <c r="F13" s="69">
        <v>192</v>
      </c>
      <c r="G13" s="69">
        <v>179</v>
      </c>
      <c r="H13" s="69">
        <v>206</v>
      </c>
      <c r="I13" s="69">
        <v>209</v>
      </c>
      <c r="J13" s="69">
        <v>173</v>
      </c>
      <c r="K13" s="69">
        <v>203</v>
      </c>
      <c r="L13" s="70">
        <v>169</v>
      </c>
      <c r="M13" s="69">
        <v>213</v>
      </c>
      <c r="N13" s="69">
        <v>187</v>
      </c>
      <c r="O13" s="69">
        <v>177</v>
      </c>
      <c r="P13" s="69">
        <v>196</v>
      </c>
      <c r="Q13" s="71">
        <v>218</v>
      </c>
      <c r="R13" s="70">
        <v>224</v>
      </c>
      <c r="S13" s="69">
        <v>135</v>
      </c>
      <c r="T13" s="69">
        <v>161</v>
      </c>
      <c r="U13" s="69">
        <v>148</v>
      </c>
      <c r="V13" s="69">
        <v>173</v>
      </c>
      <c r="W13" s="71">
        <v>194</v>
      </c>
      <c r="X13" s="72">
        <f t="shared" si="0"/>
        <v>3357</v>
      </c>
      <c r="Y13" s="73">
        <f t="shared" si="1"/>
        <v>18</v>
      </c>
      <c r="Z13" s="75">
        <f t="shared" si="2"/>
        <v>186.5</v>
      </c>
      <c r="AA13" s="68">
        <f>X12+X13</f>
        <v>6786</v>
      </c>
      <c r="AB13" s="69">
        <f>Y12+Y13</f>
        <v>36</v>
      </c>
      <c r="AC13" s="75">
        <f>AA13/AB13</f>
        <v>188.5</v>
      </c>
    </row>
    <row r="14" spans="1:29" ht="13.5" thickBot="1">
      <c r="A14" s="33" t="s">
        <v>9</v>
      </c>
      <c r="B14" s="98" t="s">
        <v>70</v>
      </c>
      <c r="C14" s="94" t="s">
        <v>71</v>
      </c>
      <c r="D14" s="95" t="s">
        <v>72</v>
      </c>
      <c r="E14" s="29">
        <v>28172</v>
      </c>
      <c r="F14" s="36">
        <v>188</v>
      </c>
      <c r="G14" s="36">
        <v>175</v>
      </c>
      <c r="H14" s="36">
        <v>178</v>
      </c>
      <c r="I14" s="36">
        <v>155</v>
      </c>
      <c r="J14" s="36">
        <v>162</v>
      </c>
      <c r="K14" s="36">
        <v>148</v>
      </c>
      <c r="L14" s="37">
        <v>166</v>
      </c>
      <c r="M14" s="36">
        <v>151</v>
      </c>
      <c r="N14" s="36">
        <v>161</v>
      </c>
      <c r="O14" s="36">
        <v>179</v>
      </c>
      <c r="P14" s="36">
        <v>146</v>
      </c>
      <c r="Q14" s="38">
        <v>196</v>
      </c>
      <c r="R14" s="37">
        <v>160</v>
      </c>
      <c r="S14" s="36">
        <v>122</v>
      </c>
      <c r="T14" s="36">
        <v>193</v>
      </c>
      <c r="U14" s="36">
        <v>160</v>
      </c>
      <c r="V14" s="36">
        <v>152</v>
      </c>
      <c r="W14" s="38">
        <v>190</v>
      </c>
      <c r="X14" s="29">
        <f t="shared" si="0"/>
        <v>2982</v>
      </c>
      <c r="Y14" s="30">
        <f t="shared" si="1"/>
        <v>18</v>
      </c>
      <c r="Z14" s="31">
        <f t="shared" si="2"/>
        <v>165.66666666666666</v>
      </c>
      <c r="AA14" s="29">
        <f>X14+X15</f>
        <v>6471</v>
      </c>
      <c r="AB14" s="37"/>
      <c r="AC14" s="31"/>
    </row>
    <row r="15" spans="1:29" ht="13.5" thickBot="1">
      <c r="A15" s="39"/>
      <c r="B15" s="97" t="s">
        <v>73</v>
      </c>
      <c r="C15" s="96" t="s">
        <v>74</v>
      </c>
      <c r="D15" s="97" t="s">
        <v>72</v>
      </c>
      <c r="E15" s="42">
        <v>28153</v>
      </c>
      <c r="F15" s="43">
        <v>179</v>
      </c>
      <c r="G15" s="43">
        <v>195</v>
      </c>
      <c r="H15" s="43">
        <v>188</v>
      </c>
      <c r="I15" s="43">
        <v>175</v>
      </c>
      <c r="J15" s="43">
        <v>211</v>
      </c>
      <c r="K15" s="43">
        <v>174</v>
      </c>
      <c r="L15" s="44">
        <v>179</v>
      </c>
      <c r="M15" s="43">
        <v>202</v>
      </c>
      <c r="N15" s="43">
        <v>187</v>
      </c>
      <c r="O15" s="43">
        <v>175</v>
      </c>
      <c r="P15" s="43">
        <v>202</v>
      </c>
      <c r="Q15" s="45">
        <v>169</v>
      </c>
      <c r="R15" s="44">
        <v>177</v>
      </c>
      <c r="S15" s="43">
        <v>186</v>
      </c>
      <c r="T15" s="43">
        <v>193</v>
      </c>
      <c r="U15" s="43">
        <v>238</v>
      </c>
      <c r="V15" s="43">
        <v>255</v>
      </c>
      <c r="W15" s="45">
        <v>204</v>
      </c>
      <c r="X15" s="29">
        <f t="shared" si="0"/>
        <v>3489</v>
      </c>
      <c r="Y15" s="30">
        <f t="shared" si="1"/>
        <v>18</v>
      </c>
      <c r="Z15" s="32">
        <f t="shared" si="2"/>
        <v>193.83333333333334</v>
      </c>
      <c r="AA15" s="42">
        <f>X14+X15</f>
        <v>6471</v>
      </c>
      <c r="AB15" s="44">
        <f>Y14+Y15</f>
        <v>36</v>
      </c>
      <c r="AC15" s="46">
        <f>AA15/AB15</f>
        <v>179.75</v>
      </c>
    </row>
    <row r="16" spans="1:29" ht="13.5" thickBot="1">
      <c r="A16" s="22" t="s">
        <v>10</v>
      </c>
      <c r="B16" s="89" t="s">
        <v>61</v>
      </c>
      <c r="C16" s="24" t="s">
        <v>62</v>
      </c>
      <c r="D16" s="23" t="s">
        <v>63</v>
      </c>
      <c r="E16" s="25">
        <v>12568</v>
      </c>
      <c r="F16" s="26">
        <v>198</v>
      </c>
      <c r="G16" s="26">
        <v>121</v>
      </c>
      <c r="H16" s="26">
        <v>163</v>
      </c>
      <c r="I16" s="26">
        <v>180</v>
      </c>
      <c r="J16" s="26">
        <v>197</v>
      </c>
      <c r="K16" s="26">
        <v>154</v>
      </c>
      <c r="L16" s="27">
        <v>150</v>
      </c>
      <c r="M16" s="26">
        <v>179</v>
      </c>
      <c r="N16" s="26">
        <v>146</v>
      </c>
      <c r="O16" s="26">
        <v>158</v>
      </c>
      <c r="P16" s="26">
        <v>142</v>
      </c>
      <c r="Q16" s="28">
        <v>162</v>
      </c>
      <c r="R16" s="27">
        <v>149</v>
      </c>
      <c r="S16" s="26">
        <v>160</v>
      </c>
      <c r="T16" s="26">
        <v>157</v>
      </c>
      <c r="U16" s="26">
        <v>178</v>
      </c>
      <c r="V16" s="26">
        <v>162</v>
      </c>
      <c r="W16" s="28">
        <v>169</v>
      </c>
      <c r="X16" s="29">
        <f t="shared" si="0"/>
        <v>2925</v>
      </c>
      <c r="Y16" s="30">
        <f t="shared" si="1"/>
        <v>18</v>
      </c>
      <c r="Z16" s="31">
        <f t="shared" si="2"/>
        <v>162.5</v>
      </c>
      <c r="AA16" s="25">
        <f>X16+X17</f>
        <v>6383</v>
      </c>
      <c r="AB16" s="26"/>
      <c r="AC16" s="32"/>
    </row>
    <row r="17" spans="1:29" ht="13.5" thickBot="1">
      <c r="A17" s="22"/>
      <c r="B17" s="23" t="s">
        <v>64</v>
      </c>
      <c r="C17" s="24" t="s">
        <v>65</v>
      </c>
      <c r="D17" s="23" t="s">
        <v>63</v>
      </c>
      <c r="E17" s="25">
        <v>28018</v>
      </c>
      <c r="F17" s="26">
        <v>204</v>
      </c>
      <c r="G17" s="26">
        <v>200</v>
      </c>
      <c r="H17" s="26">
        <v>215</v>
      </c>
      <c r="I17" s="26">
        <v>187</v>
      </c>
      <c r="J17" s="26">
        <v>179</v>
      </c>
      <c r="K17" s="26">
        <v>223</v>
      </c>
      <c r="L17" s="27">
        <v>199</v>
      </c>
      <c r="M17" s="26">
        <v>237</v>
      </c>
      <c r="N17" s="26">
        <v>145</v>
      </c>
      <c r="O17" s="26">
        <v>189</v>
      </c>
      <c r="P17" s="26">
        <v>204</v>
      </c>
      <c r="Q17" s="28">
        <v>173</v>
      </c>
      <c r="R17" s="27">
        <v>196</v>
      </c>
      <c r="S17" s="26">
        <v>164</v>
      </c>
      <c r="T17" s="26">
        <v>211</v>
      </c>
      <c r="U17" s="26">
        <v>201</v>
      </c>
      <c r="V17" s="26">
        <v>166</v>
      </c>
      <c r="W17" s="28">
        <v>165</v>
      </c>
      <c r="X17" s="29">
        <f t="shared" si="0"/>
        <v>3458</v>
      </c>
      <c r="Y17" s="30">
        <f t="shared" si="1"/>
        <v>18</v>
      </c>
      <c r="Z17" s="32">
        <f t="shared" si="2"/>
        <v>192.11111111111111</v>
      </c>
      <c r="AA17" s="25">
        <f>X16+X17</f>
        <v>6383</v>
      </c>
      <c r="AB17" s="26">
        <f>Y16+Y17</f>
        <v>36</v>
      </c>
      <c r="AC17" s="32">
        <f>AA17/AB17</f>
        <v>177.30555555555554</v>
      </c>
    </row>
    <row r="18" spans="1:29" ht="13.5" thickBot="1">
      <c r="A18" s="33" t="s">
        <v>11</v>
      </c>
      <c r="B18" s="34" t="s">
        <v>79</v>
      </c>
      <c r="C18" s="35" t="s">
        <v>80</v>
      </c>
      <c r="D18" s="34" t="s">
        <v>81</v>
      </c>
      <c r="E18" s="29">
        <v>12781</v>
      </c>
      <c r="F18" s="36">
        <v>169</v>
      </c>
      <c r="G18" s="36">
        <v>147</v>
      </c>
      <c r="H18" s="36">
        <v>191</v>
      </c>
      <c r="I18" s="36">
        <v>148</v>
      </c>
      <c r="J18" s="36">
        <v>154</v>
      </c>
      <c r="K18" s="36">
        <v>172</v>
      </c>
      <c r="L18" s="37">
        <v>176</v>
      </c>
      <c r="M18" s="36">
        <v>148</v>
      </c>
      <c r="N18" s="36">
        <v>145</v>
      </c>
      <c r="O18" s="36">
        <v>193</v>
      </c>
      <c r="P18" s="36">
        <v>179</v>
      </c>
      <c r="Q18" s="38">
        <v>156</v>
      </c>
      <c r="R18" s="37">
        <v>207</v>
      </c>
      <c r="S18" s="36">
        <v>151</v>
      </c>
      <c r="T18" s="36">
        <v>184</v>
      </c>
      <c r="U18" s="36">
        <v>192</v>
      </c>
      <c r="V18" s="36">
        <v>192</v>
      </c>
      <c r="W18" s="38">
        <v>198</v>
      </c>
      <c r="X18" s="29">
        <f t="shared" si="0"/>
        <v>3102</v>
      </c>
      <c r="Y18" s="30">
        <f t="shared" si="1"/>
        <v>18</v>
      </c>
      <c r="Z18" s="31">
        <f t="shared" si="2"/>
        <v>172.33333333333334</v>
      </c>
      <c r="AA18" s="29">
        <f>X18+X19</f>
        <v>6062</v>
      </c>
      <c r="AB18" s="37"/>
      <c r="AC18" s="31"/>
    </row>
    <row r="19" spans="1:29" ht="13.5" thickBot="1">
      <c r="A19" s="39"/>
      <c r="B19" s="90" t="s">
        <v>82</v>
      </c>
      <c r="C19" s="41" t="s">
        <v>67</v>
      </c>
      <c r="D19" s="40" t="s">
        <v>81</v>
      </c>
      <c r="E19" s="42">
        <v>28609</v>
      </c>
      <c r="F19" s="43">
        <v>194</v>
      </c>
      <c r="G19" s="43">
        <v>180</v>
      </c>
      <c r="H19" s="43">
        <v>133</v>
      </c>
      <c r="I19" s="43">
        <v>130</v>
      </c>
      <c r="J19" s="43">
        <v>153</v>
      </c>
      <c r="K19" s="43">
        <v>161</v>
      </c>
      <c r="L19" s="44">
        <v>166</v>
      </c>
      <c r="M19" s="43">
        <v>131</v>
      </c>
      <c r="N19" s="43">
        <v>157</v>
      </c>
      <c r="O19" s="43">
        <v>175</v>
      </c>
      <c r="P19" s="43">
        <v>190</v>
      </c>
      <c r="Q19" s="45">
        <v>188</v>
      </c>
      <c r="R19" s="44">
        <v>168</v>
      </c>
      <c r="S19" s="43">
        <v>161</v>
      </c>
      <c r="T19" s="43">
        <v>143</v>
      </c>
      <c r="U19" s="43">
        <v>192</v>
      </c>
      <c r="V19" s="43">
        <v>168</v>
      </c>
      <c r="W19" s="45">
        <v>170</v>
      </c>
      <c r="X19" s="29">
        <f t="shared" si="0"/>
        <v>2960</v>
      </c>
      <c r="Y19" s="30">
        <f t="shared" si="1"/>
        <v>18</v>
      </c>
      <c r="Z19" s="32">
        <f t="shared" si="2"/>
        <v>164.44444444444446</v>
      </c>
      <c r="AA19" s="42">
        <f>X18+X19</f>
        <v>6062</v>
      </c>
      <c r="AB19" s="44">
        <f>Y18+Y19</f>
        <v>36</v>
      </c>
      <c r="AC19" s="46">
        <f>AA19/AB19</f>
        <v>168.38888888888889</v>
      </c>
    </row>
    <row r="20" spans="1:29" ht="13.5" thickBot="1">
      <c r="A20" s="22" t="s">
        <v>12</v>
      </c>
      <c r="B20" s="23" t="s">
        <v>75</v>
      </c>
      <c r="C20" s="24" t="s">
        <v>76</v>
      </c>
      <c r="D20" s="23" t="s">
        <v>53</v>
      </c>
      <c r="E20" s="25">
        <v>12833</v>
      </c>
      <c r="F20" s="26">
        <v>156</v>
      </c>
      <c r="G20" s="26">
        <v>148</v>
      </c>
      <c r="H20" s="26">
        <v>136</v>
      </c>
      <c r="I20" s="26">
        <v>171</v>
      </c>
      <c r="J20" s="26">
        <v>178</v>
      </c>
      <c r="K20" s="26">
        <v>163</v>
      </c>
      <c r="L20" s="27">
        <v>179</v>
      </c>
      <c r="M20" s="26">
        <v>229</v>
      </c>
      <c r="N20" s="26">
        <v>202</v>
      </c>
      <c r="O20" s="26">
        <v>207</v>
      </c>
      <c r="P20" s="26">
        <v>192</v>
      </c>
      <c r="Q20" s="28">
        <v>204</v>
      </c>
      <c r="R20" s="27"/>
      <c r="S20" s="26"/>
      <c r="T20" s="26"/>
      <c r="U20" s="26"/>
      <c r="V20" s="26"/>
      <c r="W20" s="28"/>
      <c r="X20" s="29">
        <f t="shared" si="0"/>
        <v>2165</v>
      </c>
      <c r="Y20" s="30">
        <f t="shared" si="1"/>
        <v>12</v>
      </c>
      <c r="Z20" s="31">
        <f t="shared" si="2"/>
        <v>180.41666666666666</v>
      </c>
      <c r="AA20" s="25">
        <f>X20+X21</f>
        <v>5273</v>
      </c>
      <c r="AB20" s="26"/>
      <c r="AC20" s="32"/>
    </row>
    <row r="21" spans="1:29" ht="13.5" thickBot="1">
      <c r="A21" s="22"/>
      <c r="B21" s="89" t="s">
        <v>77</v>
      </c>
      <c r="C21" s="24" t="s">
        <v>78</v>
      </c>
      <c r="D21" s="23" t="s">
        <v>53</v>
      </c>
      <c r="E21" s="25">
        <v>12121</v>
      </c>
      <c r="F21" s="26">
        <v>194</v>
      </c>
      <c r="G21" s="26">
        <v>147</v>
      </c>
      <c r="H21" s="26">
        <v>223</v>
      </c>
      <c r="I21" s="26">
        <v>161</v>
      </c>
      <c r="J21" s="26">
        <v>128</v>
      </c>
      <c r="K21" s="26">
        <v>190</v>
      </c>
      <c r="L21" s="27">
        <v>195</v>
      </c>
      <c r="M21" s="26">
        <v>196</v>
      </c>
      <c r="N21" s="26">
        <v>149</v>
      </c>
      <c r="O21" s="26">
        <v>124</v>
      </c>
      <c r="P21" s="26">
        <v>188</v>
      </c>
      <c r="Q21" s="28">
        <v>153</v>
      </c>
      <c r="R21" s="27">
        <v>187</v>
      </c>
      <c r="S21" s="26">
        <v>185</v>
      </c>
      <c r="T21" s="26">
        <v>192</v>
      </c>
      <c r="U21" s="26">
        <v>191</v>
      </c>
      <c r="V21" s="26">
        <v>145</v>
      </c>
      <c r="W21" s="28">
        <v>160</v>
      </c>
      <c r="X21" s="29">
        <f t="shared" si="0"/>
        <v>3108</v>
      </c>
      <c r="Y21" s="30">
        <f t="shared" si="1"/>
        <v>18</v>
      </c>
      <c r="Z21" s="32">
        <f t="shared" si="2"/>
        <v>172.66666666666666</v>
      </c>
      <c r="AA21" s="25">
        <f>X20+X21</f>
        <v>5273</v>
      </c>
      <c r="AB21" s="26">
        <f>Y20+Y21</f>
        <v>30</v>
      </c>
      <c r="AC21" s="32">
        <f>AA21/AB21</f>
        <v>175.76666666666668</v>
      </c>
    </row>
    <row r="22" spans="1:29" ht="13.5" thickBot="1">
      <c r="A22" s="33" t="s">
        <v>13</v>
      </c>
      <c r="B22" s="88" t="s">
        <v>66</v>
      </c>
      <c r="C22" s="35" t="s">
        <v>67</v>
      </c>
      <c r="D22" s="34" t="s">
        <v>63</v>
      </c>
      <c r="E22" s="29">
        <v>12111</v>
      </c>
      <c r="F22" s="36">
        <v>200</v>
      </c>
      <c r="G22" s="36">
        <v>149</v>
      </c>
      <c r="H22" s="36">
        <v>149</v>
      </c>
      <c r="I22" s="36">
        <v>172</v>
      </c>
      <c r="J22" s="36">
        <v>188</v>
      </c>
      <c r="K22" s="36">
        <v>156</v>
      </c>
      <c r="L22" s="37">
        <v>188</v>
      </c>
      <c r="M22" s="36">
        <v>141</v>
      </c>
      <c r="N22" s="36">
        <v>120</v>
      </c>
      <c r="O22" s="36">
        <v>203</v>
      </c>
      <c r="P22" s="36">
        <v>157</v>
      </c>
      <c r="Q22" s="38">
        <v>199</v>
      </c>
      <c r="R22" s="37" t="s">
        <v>156</v>
      </c>
      <c r="S22" s="36"/>
      <c r="T22" s="36"/>
      <c r="U22" s="36"/>
      <c r="V22" s="36"/>
      <c r="W22" s="38"/>
      <c r="X22" s="29">
        <f>F22+G22+H22+I22+J22+K22+L22+M22+N22+O22+P22+Q22</f>
        <v>2022</v>
      </c>
      <c r="Y22" s="30">
        <f>IF(F22&gt;0,1)+IF(G22&gt;0,1)+IF(H22&gt;0,1)+IF(I22&gt;0,1)+IF(J22&gt;0,1)+IF(K22&gt;0,1)+IF(L22&gt;0,1)+IF(M22&gt;0,1)+IF(N22&gt;0,1)+IF(O22&gt;0,1)+IF(P22&gt;0,1)+IF(Q22&gt;0,1)</f>
        <v>12</v>
      </c>
      <c r="Z22" s="31">
        <f t="shared" si="2"/>
        <v>168.5</v>
      </c>
      <c r="AA22" s="29">
        <f>X22+X23</f>
        <v>4302</v>
      </c>
      <c r="AB22" s="37"/>
      <c r="AC22" s="31"/>
    </row>
    <row r="23" spans="1:29" ht="13.5" thickBot="1">
      <c r="A23" s="39"/>
      <c r="B23" s="40" t="s">
        <v>68</v>
      </c>
      <c r="C23" s="41" t="s">
        <v>69</v>
      </c>
      <c r="D23" s="40" t="s">
        <v>63</v>
      </c>
      <c r="E23" s="42">
        <v>28027</v>
      </c>
      <c r="F23" s="43">
        <v>177</v>
      </c>
      <c r="G23" s="43">
        <v>221</v>
      </c>
      <c r="H23" s="43">
        <v>189</v>
      </c>
      <c r="I23" s="43">
        <v>170</v>
      </c>
      <c r="J23" s="43">
        <v>212</v>
      </c>
      <c r="K23" s="43">
        <v>180</v>
      </c>
      <c r="L23" s="44">
        <v>191</v>
      </c>
      <c r="M23" s="43">
        <v>215</v>
      </c>
      <c r="N23" s="43">
        <v>164</v>
      </c>
      <c r="O23" s="43">
        <v>147</v>
      </c>
      <c r="P23" s="43">
        <v>226</v>
      </c>
      <c r="Q23" s="45">
        <v>188</v>
      </c>
      <c r="R23" s="44"/>
      <c r="S23" s="43"/>
      <c r="T23" s="43"/>
      <c r="U23" s="43"/>
      <c r="V23" s="43"/>
      <c r="W23" s="45"/>
      <c r="X23" s="29">
        <f t="shared" si="0"/>
        <v>2280</v>
      </c>
      <c r="Y23" s="30">
        <f t="shared" si="1"/>
        <v>12</v>
      </c>
      <c r="Z23" s="32">
        <f t="shared" si="2"/>
        <v>190</v>
      </c>
      <c r="AA23" s="42">
        <f>X22+X23</f>
        <v>4302</v>
      </c>
      <c r="AB23" s="44">
        <f>Y22+Y23</f>
        <v>24</v>
      </c>
      <c r="AC23" s="46">
        <f>AA23/AB23</f>
        <v>179.25</v>
      </c>
    </row>
    <row r="24" spans="1:29" ht="13.5" thickBot="1">
      <c r="A24" s="47" t="s">
        <v>14</v>
      </c>
      <c r="B24" s="89" t="s">
        <v>83</v>
      </c>
      <c r="C24" s="24" t="s">
        <v>84</v>
      </c>
      <c r="D24" s="23" t="s">
        <v>85</v>
      </c>
      <c r="E24" s="25">
        <v>12766</v>
      </c>
      <c r="F24" s="26">
        <v>165</v>
      </c>
      <c r="G24" s="26">
        <v>145</v>
      </c>
      <c r="H24" s="26">
        <v>128</v>
      </c>
      <c r="I24" s="26">
        <v>156</v>
      </c>
      <c r="J24" s="26">
        <v>146</v>
      </c>
      <c r="K24" s="26">
        <v>161</v>
      </c>
      <c r="L24" s="27">
        <v>137</v>
      </c>
      <c r="M24" s="26">
        <v>147</v>
      </c>
      <c r="N24" s="26">
        <v>186</v>
      </c>
      <c r="O24" s="26">
        <v>192</v>
      </c>
      <c r="P24" s="26">
        <v>152</v>
      </c>
      <c r="Q24" s="28">
        <v>206</v>
      </c>
      <c r="R24" s="27"/>
      <c r="S24" s="26"/>
      <c r="T24" s="26"/>
      <c r="U24" s="26"/>
      <c r="V24" s="26"/>
      <c r="W24" s="28"/>
      <c r="X24" s="29">
        <f t="shared" si="0"/>
        <v>1921</v>
      </c>
      <c r="Y24" s="30">
        <f t="shared" si="1"/>
        <v>12</v>
      </c>
      <c r="Z24" s="31">
        <f t="shared" si="2"/>
        <v>160.08333333333334</v>
      </c>
      <c r="AA24" s="25">
        <f>X24+X25</f>
        <v>3887</v>
      </c>
      <c r="AB24" s="26"/>
      <c r="AC24" s="32"/>
    </row>
    <row r="25" spans="1:29" ht="13.5" thickBot="1">
      <c r="A25" s="47"/>
      <c r="B25" s="23" t="s">
        <v>86</v>
      </c>
      <c r="C25" s="24" t="s">
        <v>87</v>
      </c>
      <c r="D25" s="23" t="s">
        <v>51</v>
      </c>
      <c r="E25" s="25">
        <v>12761</v>
      </c>
      <c r="F25" s="26">
        <v>150</v>
      </c>
      <c r="G25" s="26">
        <v>159</v>
      </c>
      <c r="H25" s="26">
        <v>157</v>
      </c>
      <c r="I25" s="26">
        <v>196</v>
      </c>
      <c r="J25" s="26">
        <v>155</v>
      </c>
      <c r="K25" s="26">
        <v>156</v>
      </c>
      <c r="L25" s="27">
        <v>158</v>
      </c>
      <c r="M25" s="26">
        <v>151</v>
      </c>
      <c r="N25" s="26">
        <v>203</v>
      </c>
      <c r="O25" s="26">
        <v>159</v>
      </c>
      <c r="P25" s="26">
        <v>156</v>
      </c>
      <c r="Q25" s="28">
        <v>166</v>
      </c>
      <c r="R25" s="27"/>
      <c r="S25" s="26"/>
      <c r="T25" s="26"/>
      <c r="U25" s="26"/>
      <c r="V25" s="26"/>
      <c r="W25" s="28"/>
      <c r="X25" s="29">
        <f t="shared" si="0"/>
        <v>1966</v>
      </c>
      <c r="Y25" s="30">
        <f t="shared" si="1"/>
        <v>12</v>
      </c>
      <c r="Z25" s="32">
        <f t="shared" si="2"/>
        <v>163.83333333333334</v>
      </c>
      <c r="AA25" s="25">
        <f>X24+X25</f>
        <v>3887</v>
      </c>
      <c r="AB25" s="26">
        <f>Y24+Y25</f>
        <v>24</v>
      </c>
      <c r="AC25" s="32">
        <f>AA25/AB25</f>
        <v>161.95833333333334</v>
      </c>
    </row>
    <row r="26" spans="1:29" ht="13.5" thickBot="1">
      <c r="A26" s="48" t="s">
        <v>15</v>
      </c>
      <c r="B26" s="34" t="s">
        <v>88</v>
      </c>
      <c r="C26" s="35" t="s">
        <v>89</v>
      </c>
      <c r="D26" s="34" t="s">
        <v>90</v>
      </c>
      <c r="E26" s="29">
        <v>12560</v>
      </c>
      <c r="F26" s="36">
        <v>187</v>
      </c>
      <c r="G26" s="36">
        <v>196</v>
      </c>
      <c r="H26" s="36">
        <v>178</v>
      </c>
      <c r="I26" s="36">
        <v>154</v>
      </c>
      <c r="J26" s="36">
        <v>172</v>
      </c>
      <c r="K26" s="36">
        <v>160</v>
      </c>
      <c r="L26" s="37">
        <v>180</v>
      </c>
      <c r="M26" s="36">
        <v>152</v>
      </c>
      <c r="N26" s="36">
        <v>185</v>
      </c>
      <c r="O26" s="36">
        <v>191</v>
      </c>
      <c r="P26" s="36">
        <v>194</v>
      </c>
      <c r="Q26" s="38">
        <v>168</v>
      </c>
      <c r="R26" s="37"/>
      <c r="S26" s="36"/>
      <c r="T26" s="36"/>
      <c r="U26" s="36"/>
      <c r="V26" s="36"/>
      <c r="W26" s="38"/>
      <c r="X26" s="29">
        <f t="shared" si="0"/>
        <v>2117</v>
      </c>
      <c r="Y26" s="30">
        <f t="shared" si="1"/>
        <v>12</v>
      </c>
      <c r="Z26" s="31">
        <f t="shared" si="2"/>
        <v>176.41666666666666</v>
      </c>
      <c r="AA26" s="29">
        <f>X26+X27</f>
        <v>3808</v>
      </c>
      <c r="AB26" s="37"/>
      <c r="AC26" s="31"/>
    </row>
    <row r="27" spans="1:29" ht="13.5" thickBot="1">
      <c r="A27" s="49"/>
      <c r="B27" s="90" t="s">
        <v>91</v>
      </c>
      <c r="C27" s="41" t="s">
        <v>92</v>
      </c>
      <c r="D27" s="40" t="s">
        <v>90</v>
      </c>
      <c r="E27" s="42">
        <v>12593</v>
      </c>
      <c r="F27" s="43">
        <v>130</v>
      </c>
      <c r="G27" s="43">
        <v>147</v>
      </c>
      <c r="H27" s="43">
        <v>144</v>
      </c>
      <c r="I27" s="43">
        <v>116</v>
      </c>
      <c r="J27" s="43">
        <v>147</v>
      </c>
      <c r="K27" s="43">
        <v>121</v>
      </c>
      <c r="L27" s="44">
        <v>141</v>
      </c>
      <c r="M27" s="43">
        <v>112</v>
      </c>
      <c r="N27" s="43">
        <v>186</v>
      </c>
      <c r="O27" s="43">
        <v>147</v>
      </c>
      <c r="P27" s="43">
        <v>183</v>
      </c>
      <c r="Q27" s="45">
        <v>117</v>
      </c>
      <c r="R27" s="44"/>
      <c r="S27" s="43"/>
      <c r="T27" s="43"/>
      <c r="U27" s="43"/>
      <c r="V27" s="43"/>
      <c r="W27" s="45"/>
      <c r="X27" s="29">
        <f t="shared" si="0"/>
        <v>1691</v>
      </c>
      <c r="Y27" s="30">
        <f t="shared" si="1"/>
        <v>12</v>
      </c>
      <c r="Z27" s="32">
        <f t="shared" si="2"/>
        <v>140.91666666666666</v>
      </c>
      <c r="AA27" s="42">
        <f>X26+X27</f>
        <v>3808</v>
      </c>
      <c r="AB27" s="44">
        <f>Y26+Y27</f>
        <v>24</v>
      </c>
      <c r="AC27" s="46">
        <f>AA27/AB27</f>
        <v>158.66666666666666</v>
      </c>
    </row>
    <row r="28" spans="1:29" ht="13.5" thickBot="1">
      <c r="A28" s="48" t="s">
        <v>16</v>
      </c>
      <c r="B28" s="88" t="s">
        <v>93</v>
      </c>
      <c r="C28" s="35" t="s">
        <v>94</v>
      </c>
      <c r="D28" s="34" t="s">
        <v>51</v>
      </c>
      <c r="E28" s="29">
        <v>28093</v>
      </c>
      <c r="F28" s="36">
        <v>128</v>
      </c>
      <c r="G28" s="36">
        <v>126</v>
      </c>
      <c r="H28" s="36">
        <v>113</v>
      </c>
      <c r="I28" s="36">
        <v>112</v>
      </c>
      <c r="J28" s="36">
        <v>126</v>
      </c>
      <c r="K28" s="36">
        <v>136</v>
      </c>
      <c r="L28" s="37">
        <v>113</v>
      </c>
      <c r="M28" s="36">
        <v>148</v>
      </c>
      <c r="N28" s="36">
        <v>136</v>
      </c>
      <c r="O28" s="36">
        <v>135</v>
      </c>
      <c r="P28" s="36">
        <v>178</v>
      </c>
      <c r="Q28" s="38">
        <v>157</v>
      </c>
      <c r="R28" s="37"/>
      <c r="S28" s="36"/>
      <c r="T28" s="36"/>
      <c r="U28" s="36"/>
      <c r="V28" s="36"/>
      <c r="W28" s="38"/>
      <c r="X28" s="29">
        <f>F28+G28+H28+I28+J28+K28+L28+M28+N28+O28+P28+Q28+R28+S28+T28+U28+V28+W28</f>
        <v>1608</v>
      </c>
      <c r="Y28" s="30">
        <f>IF(F28&gt;0,1)+IF(G28&gt;0,1)+IF(H28&gt;0,1)+IF(I28&gt;0,1)+IF(J28&gt;0,1)+IF(K28&gt;0,1)+IF(L28&gt;0,1)+IF(M28&gt;0,1)+IF(N28&gt;0,1)+IF(O28&gt;0,1)+IF(P28&gt;0,1)+IF(Q28&gt;0,1)+IF(R28&gt;0,1)+IF(S28&gt;0,1)+IF(T28&gt;0,1)+IF(U28&gt;0,1)+IF(V28&gt;0,1)+IF(W28&gt;0,1)</f>
        <v>12</v>
      </c>
      <c r="Z28" s="31">
        <f>X28/Y28</f>
        <v>134</v>
      </c>
      <c r="AA28" s="25">
        <f>X28+X29</f>
        <v>3738</v>
      </c>
      <c r="AB28" s="26"/>
      <c r="AC28" s="32"/>
    </row>
    <row r="29" spans="1:29" ht="13.5" thickBot="1">
      <c r="A29" s="49"/>
      <c r="B29" s="40" t="s">
        <v>95</v>
      </c>
      <c r="C29" s="41" t="s">
        <v>96</v>
      </c>
      <c r="D29" s="40" t="s">
        <v>51</v>
      </c>
      <c r="E29" s="42">
        <v>12764</v>
      </c>
      <c r="F29" s="43">
        <v>132</v>
      </c>
      <c r="G29" s="43">
        <v>216</v>
      </c>
      <c r="H29" s="43">
        <v>182</v>
      </c>
      <c r="I29" s="43">
        <v>185</v>
      </c>
      <c r="J29" s="43">
        <v>184</v>
      </c>
      <c r="K29" s="43">
        <v>158</v>
      </c>
      <c r="L29" s="44">
        <v>185</v>
      </c>
      <c r="M29" s="43">
        <v>163</v>
      </c>
      <c r="N29" s="43">
        <v>157</v>
      </c>
      <c r="O29" s="43">
        <v>170</v>
      </c>
      <c r="P29" s="43">
        <v>171</v>
      </c>
      <c r="Q29" s="45">
        <v>227</v>
      </c>
      <c r="R29" s="44"/>
      <c r="S29" s="43"/>
      <c r="T29" s="43"/>
      <c r="U29" s="43"/>
      <c r="V29" s="43"/>
      <c r="W29" s="45"/>
      <c r="X29" s="29">
        <f>F29+G29+H29+I29+J29+K29+L29+M29+N29+O29+P29+Q29+R29+S29+T29+U29+V29+W29</f>
        <v>2130</v>
      </c>
      <c r="Y29" s="30">
        <f>IF(F29&gt;0,1)+IF(G29&gt;0,1)+IF(H29&gt;0,1)+IF(I29&gt;0,1)+IF(J29&gt;0,1)+IF(K29&gt;0,1)+IF(L29&gt;0,1)+IF(M29&gt;0,1)+IF(N29&gt;0,1)+IF(O29&gt;0,1)+IF(P29&gt;0,1)+IF(Q29&gt;0,1)+IF(R29&gt;0,1)+IF(S29&gt;0,1)+IF(T29&gt;0,1)+IF(U29&gt;0,1)+IF(V29&gt;0,1)+IF(W29&gt;0,1)</f>
        <v>12</v>
      </c>
      <c r="Z29" s="32">
        <f>X29/Y29</f>
        <v>177.5</v>
      </c>
      <c r="AA29" s="25">
        <f>X28+X29</f>
        <v>3738</v>
      </c>
      <c r="AB29" s="26">
        <f>Y28+Y29</f>
        <v>24</v>
      </c>
      <c r="AC29" s="32">
        <f>AA29/AB29</f>
        <v>155.75</v>
      </c>
    </row>
    <row r="30" spans="1:29" ht="13.5" thickBot="1">
      <c r="A30" s="47" t="s">
        <v>38</v>
      </c>
      <c r="B30" s="23" t="s">
        <v>97</v>
      </c>
      <c r="C30" s="24" t="s">
        <v>98</v>
      </c>
      <c r="D30" s="23" t="s">
        <v>99</v>
      </c>
      <c r="E30" s="25">
        <v>28602</v>
      </c>
      <c r="F30" s="26">
        <v>161</v>
      </c>
      <c r="G30" s="26">
        <v>137</v>
      </c>
      <c r="H30" s="26">
        <v>157</v>
      </c>
      <c r="I30" s="26">
        <v>136</v>
      </c>
      <c r="J30" s="26">
        <v>143</v>
      </c>
      <c r="K30" s="26">
        <v>148</v>
      </c>
      <c r="L30" s="27">
        <v>185</v>
      </c>
      <c r="M30" s="26">
        <v>123</v>
      </c>
      <c r="N30" s="26">
        <v>138</v>
      </c>
      <c r="O30" s="26">
        <v>141</v>
      </c>
      <c r="P30" s="26">
        <v>129</v>
      </c>
      <c r="Q30" s="28">
        <v>146</v>
      </c>
      <c r="R30" s="27"/>
      <c r="S30" s="26"/>
      <c r="T30" s="26"/>
      <c r="U30" s="26"/>
      <c r="V30" s="26"/>
      <c r="W30" s="28"/>
      <c r="X30" s="29">
        <f t="shared" si="0"/>
        <v>1744</v>
      </c>
      <c r="Y30" s="30">
        <f t="shared" si="1"/>
        <v>12</v>
      </c>
      <c r="Z30" s="31">
        <f t="shared" si="2"/>
        <v>145.33333333333334</v>
      </c>
      <c r="AA30" s="29">
        <f>X30+X31</f>
        <v>3659</v>
      </c>
      <c r="AB30" s="37"/>
      <c r="AC30" s="31"/>
    </row>
    <row r="31" spans="1:29" ht="13.5" thickBot="1">
      <c r="A31" s="47"/>
      <c r="B31" s="89" t="s">
        <v>100</v>
      </c>
      <c r="C31" s="24" t="s">
        <v>101</v>
      </c>
      <c r="D31" s="23" t="s">
        <v>99</v>
      </c>
      <c r="E31" s="25">
        <v>28601</v>
      </c>
      <c r="F31" s="26">
        <v>163</v>
      </c>
      <c r="G31" s="26">
        <v>179</v>
      </c>
      <c r="H31" s="26">
        <v>175</v>
      </c>
      <c r="I31" s="26">
        <v>139</v>
      </c>
      <c r="J31" s="26">
        <v>192</v>
      </c>
      <c r="K31" s="26">
        <v>145</v>
      </c>
      <c r="L31" s="27">
        <v>161</v>
      </c>
      <c r="M31" s="26">
        <v>170</v>
      </c>
      <c r="N31" s="26">
        <v>168</v>
      </c>
      <c r="O31" s="26">
        <v>132</v>
      </c>
      <c r="P31" s="26">
        <v>142</v>
      </c>
      <c r="Q31" s="28">
        <v>149</v>
      </c>
      <c r="R31" s="27"/>
      <c r="S31" s="26"/>
      <c r="T31" s="26"/>
      <c r="U31" s="26"/>
      <c r="V31" s="26"/>
      <c r="W31" s="28"/>
      <c r="X31" s="29">
        <f t="shared" si="0"/>
        <v>1915</v>
      </c>
      <c r="Y31" s="30">
        <f t="shared" si="1"/>
        <v>12</v>
      </c>
      <c r="Z31" s="32">
        <f t="shared" si="2"/>
        <v>159.58333333333334</v>
      </c>
      <c r="AA31" s="42">
        <f>X30+X31</f>
        <v>3659</v>
      </c>
      <c r="AB31" s="44">
        <f>Y30+Y31</f>
        <v>24</v>
      </c>
      <c r="AC31" s="46">
        <f>AA31/AB31</f>
        <v>152.45833333333334</v>
      </c>
    </row>
    <row r="32" spans="1:29" ht="13.5" thickBot="1">
      <c r="A32" s="52" t="s">
        <v>39</v>
      </c>
      <c r="B32" s="34" t="s">
        <v>102</v>
      </c>
      <c r="C32" s="35" t="s">
        <v>103</v>
      </c>
      <c r="D32" s="34" t="s">
        <v>104</v>
      </c>
      <c r="E32" s="29" t="s">
        <v>105</v>
      </c>
      <c r="F32" s="36">
        <v>176</v>
      </c>
      <c r="G32" s="36">
        <v>107</v>
      </c>
      <c r="H32" s="36">
        <v>148</v>
      </c>
      <c r="I32" s="36">
        <v>143</v>
      </c>
      <c r="J32" s="36">
        <v>114</v>
      </c>
      <c r="K32" s="36">
        <v>138</v>
      </c>
      <c r="L32" s="37">
        <v>117</v>
      </c>
      <c r="M32" s="36">
        <v>141</v>
      </c>
      <c r="N32" s="36">
        <v>170</v>
      </c>
      <c r="O32" s="36">
        <v>169</v>
      </c>
      <c r="P32" s="36">
        <v>147</v>
      </c>
      <c r="Q32" s="38">
        <v>114</v>
      </c>
      <c r="R32" s="37"/>
      <c r="S32" s="36"/>
      <c r="T32" s="36"/>
      <c r="U32" s="36"/>
      <c r="V32" s="36"/>
      <c r="W32" s="38"/>
      <c r="X32" s="29">
        <f t="shared" si="0"/>
        <v>1684</v>
      </c>
      <c r="Y32" s="30">
        <f t="shared" si="1"/>
        <v>12</v>
      </c>
      <c r="Z32" s="31">
        <f t="shared" si="2"/>
        <v>140.33333333333334</v>
      </c>
      <c r="AA32" s="25">
        <f>X32+X33</f>
        <v>3583</v>
      </c>
      <c r="AB32" s="26"/>
      <c r="AC32" s="32"/>
    </row>
    <row r="33" spans="1:29" ht="13.5" thickBot="1">
      <c r="A33" s="53"/>
      <c r="B33" s="90" t="s">
        <v>106</v>
      </c>
      <c r="C33" s="41" t="s">
        <v>107</v>
      </c>
      <c r="D33" s="40" t="s">
        <v>104</v>
      </c>
      <c r="E33" s="42" t="s">
        <v>105</v>
      </c>
      <c r="F33" s="43">
        <v>209</v>
      </c>
      <c r="G33" s="43">
        <v>113</v>
      </c>
      <c r="H33" s="43">
        <v>167</v>
      </c>
      <c r="I33" s="43">
        <v>149</v>
      </c>
      <c r="J33" s="43">
        <v>168</v>
      </c>
      <c r="K33" s="43">
        <v>145</v>
      </c>
      <c r="L33" s="44">
        <v>165</v>
      </c>
      <c r="M33" s="43">
        <v>165</v>
      </c>
      <c r="N33" s="43">
        <v>134</v>
      </c>
      <c r="O33" s="43">
        <v>139</v>
      </c>
      <c r="P33" s="43">
        <v>150</v>
      </c>
      <c r="Q33" s="45">
        <v>195</v>
      </c>
      <c r="R33" s="44"/>
      <c r="S33" s="43"/>
      <c r="T33" s="43"/>
      <c r="U33" s="43"/>
      <c r="V33" s="43"/>
      <c r="W33" s="45"/>
      <c r="X33" s="29">
        <f t="shared" si="0"/>
        <v>1899</v>
      </c>
      <c r="Y33" s="30">
        <f t="shared" si="1"/>
        <v>12</v>
      </c>
      <c r="Z33" s="32">
        <f t="shared" si="2"/>
        <v>158.25</v>
      </c>
      <c r="AA33" s="25">
        <f>X32+X33</f>
        <v>3583</v>
      </c>
      <c r="AB33" s="26">
        <f>Y32+Y33</f>
        <v>24</v>
      </c>
      <c r="AC33" s="32">
        <f>AA33/AB33</f>
        <v>149.29166666666666</v>
      </c>
    </row>
    <row r="34" spans="1:29" ht="13.5" thickBot="1">
      <c r="A34" s="47" t="s">
        <v>40</v>
      </c>
      <c r="B34" s="23" t="s">
        <v>108</v>
      </c>
      <c r="C34" s="24" t="s">
        <v>109</v>
      </c>
      <c r="D34" s="23" t="s">
        <v>85</v>
      </c>
      <c r="E34" s="25">
        <v>28372</v>
      </c>
      <c r="F34" s="26">
        <v>120</v>
      </c>
      <c r="G34" s="26">
        <v>121</v>
      </c>
      <c r="H34" s="26">
        <v>151</v>
      </c>
      <c r="I34" s="26">
        <v>137</v>
      </c>
      <c r="J34" s="26">
        <v>135</v>
      </c>
      <c r="K34" s="26">
        <v>144</v>
      </c>
      <c r="L34" s="27">
        <v>138</v>
      </c>
      <c r="M34" s="26">
        <v>158</v>
      </c>
      <c r="N34" s="26">
        <v>133</v>
      </c>
      <c r="O34" s="26">
        <v>111</v>
      </c>
      <c r="P34" s="26">
        <v>139</v>
      </c>
      <c r="Q34" s="28">
        <v>139</v>
      </c>
      <c r="R34" s="27"/>
      <c r="S34" s="26"/>
      <c r="T34" s="26"/>
      <c r="U34" s="26"/>
      <c r="V34" s="26"/>
      <c r="W34" s="28"/>
      <c r="X34" s="29">
        <f t="shared" si="0"/>
        <v>1626</v>
      </c>
      <c r="Y34" s="30">
        <f t="shared" si="1"/>
        <v>12</v>
      </c>
      <c r="Z34" s="31">
        <f t="shared" si="2"/>
        <v>135.5</v>
      </c>
      <c r="AA34" s="29">
        <f>X34+X35</f>
        <v>3365</v>
      </c>
      <c r="AB34" s="37"/>
      <c r="AC34" s="31"/>
    </row>
    <row r="35" spans="1:29" ht="13.5" thickBot="1">
      <c r="A35" s="8"/>
      <c r="B35" s="90" t="s">
        <v>110</v>
      </c>
      <c r="C35" s="41" t="s">
        <v>111</v>
      </c>
      <c r="D35" s="40" t="s">
        <v>85</v>
      </c>
      <c r="E35" s="42">
        <v>12758</v>
      </c>
      <c r="F35" s="43">
        <v>155</v>
      </c>
      <c r="G35" s="43">
        <v>122</v>
      </c>
      <c r="H35" s="43">
        <v>146</v>
      </c>
      <c r="I35" s="43">
        <v>134</v>
      </c>
      <c r="J35" s="43">
        <v>150</v>
      </c>
      <c r="K35" s="43">
        <v>149</v>
      </c>
      <c r="L35" s="44">
        <v>145</v>
      </c>
      <c r="M35" s="43">
        <v>131</v>
      </c>
      <c r="N35" s="43">
        <v>145</v>
      </c>
      <c r="O35" s="43">
        <v>137</v>
      </c>
      <c r="P35" s="43">
        <v>134</v>
      </c>
      <c r="Q35" s="45">
        <v>191</v>
      </c>
      <c r="R35" s="44"/>
      <c r="S35" s="43"/>
      <c r="T35" s="43"/>
      <c r="U35" s="43"/>
      <c r="V35" s="43"/>
      <c r="W35" s="45"/>
      <c r="X35" s="50">
        <f t="shared" si="0"/>
        <v>1739</v>
      </c>
      <c r="Y35" s="50">
        <f t="shared" si="1"/>
        <v>12</v>
      </c>
      <c r="Z35" s="91">
        <f t="shared" si="2"/>
        <v>144.91666666666666</v>
      </c>
      <c r="AA35" s="42">
        <f>X34+X35</f>
        <v>3365</v>
      </c>
      <c r="AB35" s="44">
        <f>Y34+Y35</f>
        <v>24</v>
      </c>
      <c r="AC35" s="46">
        <f>AA35/AB35</f>
        <v>140.20833333333334</v>
      </c>
    </row>
    <row r="36" spans="1:29" ht="12.75">
      <c r="A36" s="5"/>
      <c r="B36" s="24"/>
      <c r="C36" s="24"/>
      <c r="D36" s="24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63"/>
      <c r="AA36" s="26"/>
      <c r="AB36" s="26"/>
      <c r="AC36" s="63"/>
    </row>
    <row r="37" spans="1:29" ht="12.75">
      <c r="A37" s="5"/>
      <c r="B37" s="24"/>
      <c r="C37" s="24"/>
      <c r="D37" s="24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63"/>
      <c r="AA37" s="26"/>
      <c r="AB37" s="26"/>
      <c r="AC37" s="63"/>
    </row>
    <row r="38" spans="1:29" ht="12.75">
      <c r="A38" s="5"/>
      <c r="B38" s="24"/>
      <c r="C38" s="24"/>
      <c r="D38" s="24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63"/>
      <c r="AA38" s="26"/>
      <c r="AB38" s="26"/>
      <c r="AC38" s="63"/>
    </row>
    <row r="39" ht="13.5" thickBot="1"/>
    <row r="40" spans="1:29" ht="12.75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3"/>
    </row>
    <row r="41" spans="1:29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6"/>
    </row>
    <row r="42" spans="1:29" ht="12.75">
      <c r="A42" s="51"/>
      <c r="B42" s="24"/>
      <c r="C42" s="24"/>
      <c r="D42" s="24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63"/>
      <c r="AA42" s="26"/>
      <c r="AB42" s="26"/>
      <c r="AC42" s="64"/>
    </row>
    <row r="43" spans="1:29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6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6"/>
    </row>
    <row r="44" spans="1:29" ht="27.75">
      <c r="A44" s="4"/>
      <c r="B44" s="5"/>
      <c r="C44" s="5"/>
      <c r="D44" s="7" t="s">
        <v>43</v>
      </c>
      <c r="E44" s="7"/>
      <c r="F44" s="7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6"/>
    </row>
    <row r="45" spans="1:29" ht="13.5" thickBot="1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10"/>
    </row>
    <row r="46" spans="1:29" ht="12.75">
      <c r="A46" s="4"/>
      <c r="B46" s="5"/>
      <c r="C46" s="5"/>
      <c r="D46" s="5"/>
      <c r="E46" s="5"/>
      <c r="F46" s="11" t="s">
        <v>112</v>
      </c>
      <c r="G46" s="12"/>
      <c r="H46" s="2"/>
      <c r="I46" s="2"/>
      <c r="J46" s="2"/>
      <c r="K46" s="2"/>
      <c r="L46" s="11" t="s">
        <v>114</v>
      </c>
      <c r="M46" s="2"/>
      <c r="N46" s="2"/>
      <c r="O46" s="2"/>
      <c r="P46" s="2"/>
      <c r="Q46" s="3"/>
      <c r="R46" s="54" t="s">
        <v>117</v>
      </c>
      <c r="S46" s="55"/>
      <c r="T46" s="55"/>
      <c r="U46" s="55"/>
      <c r="V46" s="55"/>
      <c r="W46" s="56"/>
      <c r="X46" s="60" t="s">
        <v>116</v>
      </c>
      <c r="Y46" s="61"/>
      <c r="Z46" s="61"/>
      <c r="AA46" s="61"/>
      <c r="AB46" s="61"/>
      <c r="AC46" s="62"/>
    </row>
    <row r="47" spans="1:29" ht="13.5" thickBot="1">
      <c r="A47" s="4"/>
      <c r="B47" s="5"/>
      <c r="C47" s="5"/>
      <c r="D47" s="5"/>
      <c r="E47" s="5"/>
      <c r="F47" s="13" t="s">
        <v>113</v>
      </c>
      <c r="G47" s="14"/>
      <c r="H47" s="9"/>
      <c r="I47" s="9"/>
      <c r="J47" s="9"/>
      <c r="K47" s="9"/>
      <c r="L47" s="13" t="s">
        <v>115</v>
      </c>
      <c r="M47" s="9"/>
      <c r="N47" s="9"/>
      <c r="O47" s="9"/>
      <c r="P47" s="9"/>
      <c r="Q47" s="10"/>
      <c r="R47" s="57" t="s">
        <v>41</v>
      </c>
      <c r="S47" s="58"/>
      <c r="T47" s="58"/>
      <c r="U47" s="58"/>
      <c r="V47" s="58"/>
      <c r="W47" s="59"/>
      <c r="X47" s="61"/>
      <c r="Y47" s="61"/>
      <c r="Z47" s="61"/>
      <c r="AA47" s="61"/>
      <c r="AB47" s="61"/>
      <c r="AC47" s="62"/>
    </row>
    <row r="48" spans="1:29" ht="13.5" thickBot="1">
      <c r="A48" s="15" t="s">
        <v>0</v>
      </c>
      <c r="B48" s="16" t="s">
        <v>44</v>
      </c>
      <c r="C48" s="17" t="s">
        <v>45</v>
      </c>
      <c r="D48" s="16" t="s">
        <v>1</v>
      </c>
      <c r="E48" s="16" t="s">
        <v>28</v>
      </c>
      <c r="F48" s="18" t="s">
        <v>2</v>
      </c>
      <c r="G48" s="18" t="s">
        <v>3</v>
      </c>
      <c r="H48" s="18" t="s">
        <v>4</v>
      </c>
      <c r="I48" s="18" t="s">
        <v>5</v>
      </c>
      <c r="J48" s="18" t="s">
        <v>17</v>
      </c>
      <c r="K48" s="18" t="s">
        <v>18</v>
      </c>
      <c r="L48" s="19" t="s">
        <v>19</v>
      </c>
      <c r="M48" s="18" t="s">
        <v>29</v>
      </c>
      <c r="N48" s="18" t="s">
        <v>20</v>
      </c>
      <c r="O48" s="18" t="s">
        <v>30</v>
      </c>
      <c r="P48" s="18" t="s">
        <v>21</v>
      </c>
      <c r="Q48" s="20" t="s">
        <v>31</v>
      </c>
      <c r="R48" s="19" t="s">
        <v>32</v>
      </c>
      <c r="S48" s="18" t="s">
        <v>33</v>
      </c>
      <c r="T48" s="18" t="s">
        <v>34</v>
      </c>
      <c r="U48" s="18" t="s">
        <v>35</v>
      </c>
      <c r="V48" s="18" t="s">
        <v>36</v>
      </c>
      <c r="W48" s="20" t="s">
        <v>37</v>
      </c>
      <c r="X48" s="21" t="s">
        <v>24</v>
      </c>
      <c r="Y48" s="18" t="s">
        <v>22</v>
      </c>
      <c r="Z48" s="21" t="s">
        <v>23</v>
      </c>
      <c r="AA48" s="21" t="s">
        <v>25</v>
      </c>
      <c r="AB48" s="18" t="s">
        <v>26</v>
      </c>
      <c r="AC48" s="21" t="s">
        <v>27</v>
      </c>
    </row>
    <row r="49" spans="1:29" ht="13.5" thickBot="1">
      <c r="A49" s="22" t="s">
        <v>6</v>
      </c>
      <c r="B49" s="66" t="s">
        <v>125</v>
      </c>
      <c r="C49" s="67" t="s">
        <v>126</v>
      </c>
      <c r="D49" s="66" t="s">
        <v>51</v>
      </c>
      <c r="E49" s="68">
        <v>28608</v>
      </c>
      <c r="F49" s="69">
        <v>139</v>
      </c>
      <c r="G49" s="69">
        <v>163</v>
      </c>
      <c r="H49" s="69">
        <v>190</v>
      </c>
      <c r="I49" s="69">
        <v>168</v>
      </c>
      <c r="J49" s="69">
        <v>211</v>
      </c>
      <c r="K49" s="69">
        <v>201</v>
      </c>
      <c r="L49" s="70">
        <v>130</v>
      </c>
      <c r="M49" s="69">
        <v>248</v>
      </c>
      <c r="N49" s="69">
        <v>196</v>
      </c>
      <c r="O49" s="69">
        <v>200</v>
      </c>
      <c r="P49" s="69">
        <v>168</v>
      </c>
      <c r="Q49" s="71">
        <v>180</v>
      </c>
      <c r="R49" s="70">
        <v>191</v>
      </c>
      <c r="S49" s="69">
        <v>171</v>
      </c>
      <c r="T49" s="69">
        <v>233</v>
      </c>
      <c r="U49" s="69">
        <v>169</v>
      </c>
      <c r="V49" s="69">
        <v>256</v>
      </c>
      <c r="W49" s="71">
        <v>200</v>
      </c>
      <c r="X49" s="72">
        <f aca="true" t="shared" si="3" ref="X49:X68">F49+G49+H49+I49+J49+K49+L49+M49+N49+O49+P49+Q49+R49+S49+T49+U49+V49+W49</f>
        <v>3414</v>
      </c>
      <c r="Y49" s="73">
        <f aca="true" t="shared" si="4" ref="Y49:Y68">IF(F49&gt;0,1)+IF(G49&gt;0,1)+IF(H49&gt;0,1)+IF(I49&gt;0,1)+IF(J49&gt;0,1)+IF(K49&gt;0,1)+IF(L49&gt;0,1)+IF(M49&gt;0,1)+IF(N49&gt;0,1)+IF(O49&gt;0,1)+IF(P49&gt;0,1)+IF(Q49&gt;0,1)+IF(R49&gt;0,1)+IF(S49&gt;0,1)+IF(T49&gt;0,1)+IF(U49&gt;0,1)+IF(V49&gt;0,1)+IF(W49&gt;0,1)</f>
        <v>18</v>
      </c>
      <c r="Z49" s="74">
        <f aca="true" t="shared" si="5" ref="Z49:Z68">X49/Y49</f>
        <v>189.66666666666666</v>
      </c>
      <c r="AA49" s="68">
        <f>X49+X50</f>
        <v>6313</v>
      </c>
      <c r="AB49" s="69"/>
      <c r="AC49" s="75"/>
    </row>
    <row r="50" spans="1:29" ht="13.5" thickBot="1">
      <c r="A50" s="22"/>
      <c r="B50" s="66" t="s">
        <v>127</v>
      </c>
      <c r="C50" s="67" t="s">
        <v>128</v>
      </c>
      <c r="D50" s="66" t="s">
        <v>129</v>
      </c>
      <c r="E50" s="68">
        <v>28362</v>
      </c>
      <c r="F50" s="69">
        <v>178</v>
      </c>
      <c r="G50" s="69">
        <v>152</v>
      </c>
      <c r="H50" s="69">
        <v>151</v>
      </c>
      <c r="I50" s="69">
        <v>134</v>
      </c>
      <c r="J50" s="69">
        <v>133</v>
      </c>
      <c r="K50" s="69">
        <v>147</v>
      </c>
      <c r="L50" s="70">
        <v>180</v>
      </c>
      <c r="M50" s="69">
        <v>180</v>
      </c>
      <c r="N50" s="69">
        <v>165</v>
      </c>
      <c r="O50" s="69">
        <v>180</v>
      </c>
      <c r="P50" s="69">
        <v>161</v>
      </c>
      <c r="Q50" s="71">
        <v>159</v>
      </c>
      <c r="R50" s="70">
        <v>160</v>
      </c>
      <c r="S50" s="69">
        <v>171</v>
      </c>
      <c r="T50" s="69">
        <v>135</v>
      </c>
      <c r="U50" s="69">
        <v>167</v>
      </c>
      <c r="V50" s="69">
        <v>154</v>
      </c>
      <c r="W50" s="71">
        <v>192</v>
      </c>
      <c r="X50" s="72">
        <f t="shared" si="3"/>
        <v>2899</v>
      </c>
      <c r="Y50" s="73">
        <f t="shared" si="4"/>
        <v>18</v>
      </c>
      <c r="Z50" s="75">
        <f t="shared" si="5"/>
        <v>161.05555555555554</v>
      </c>
      <c r="AA50" s="68">
        <f>X49+X50</f>
        <v>6313</v>
      </c>
      <c r="AB50" s="69">
        <f>Y49+Y50</f>
        <v>36</v>
      </c>
      <c r="AC50" s="75">
        <f>AA50/AB50</f>
        <v>175.36111111111111</v>
      </c>
    </row>
    <row r="51" spans="1:29" ht="13.5" thickBot="1">
      <c r="A51" s="33" t="s">
        <v>7</v>
      </c>
      <c r="B51" s="95" t="s">
        <v>118</v>
      </c>
      <c r="C51" s="94" t="s">
        <v>119</v>
      </c>
      <c r="D51" s="95" t="s">
        <v>72</v>
      </c>
      <c r="E51" s="72">
        <v>28157</v>
      </c>
      <c r="F51" s="78">
        <v>181</v>
      </c>
      <c r="G51" s="78">
        <v>169</v>
      </c>
      <c r="H51" s="78">
        <v>162</v>
      </c>
      <c r="I51" s="78">
        <v>203</v>
      </c>
      <c r="J51" s="78">
        <v>149</v>
      </c>
      <c r="K51" s="78">
        <v>177</v>
      </c>
      <c r="L51" s="79">
        <v>234</v>
      </c>
      <c r="M51" s="78">
        <v>209</v>
      </c>
      <c r="N51" s="78">
        <v>169</v>
      </c>
      <c r="O51" s="78">
        <v>196</v>
      </c>
      <c r="P51" s="78">
        <v>143</v>
      </c>
      <c r="Q51" s="80">
        <v>155</v>
      </c>
      <c r="R51" s="79">
        <v>152</v>
      </c>
      <c r="S51" s="78">
        <v>180</v>
      </c>
      <c r="T51" s="78">
        <v>151</v>
      </c>
      <c r="U51" s="78">
        <v>177</v>
      </c>
      <c r="V51" s="78">
        <v>144</v>
      </c>
      <c r="W51" s="80">
        <v>188</v>
      </c>
      <c r="X51" s="72">
        <f t="shared" si="3"/>
        <v>3139</v>
      </c>
      <c r="Y51" s="73">
        <f t="shared" si="4"/>
        <v>18</v>
      </c>
      <c r="Z51" s="74">
        <f t="shared" si="5"/>
        <v>174.38888888888889</v>
      </c>
      <c r="AA51" s="72">
        <f>X51+X52</f>
        <v>6150</v>
      </c>
      <c r="AB51" s="79"/>
      <c r="AC51" s="74"/>
    </row>
    <row r="52" spans="1:29" ht="13.5" thickBot="1">
      <c r="A52" s="39"/>
      <c r="B52" s="97" t="s">
        <v>120</v>
      </c>
      <c r="C52" s="96" t="s">
        <v>121</v>
      </c>
      <c r="D52" s="97" t="s">
        <v>72</v>
      </c>
      <c r="E52" s="83">
        <v>28165</v>
      </c>
      <c r="F52" s="84">
        <v>211</v>
      </c>
      <c r="G52" s="84">
        <v>191</v>
      </c>
      <c r="H52" s="84">
        <v>145</v>
      </c>
      <c r="I52" s="84">
        <v>213</v>
      </c>
      <c r="J52" s="84">
        <v>200</v>
      </c>
      <c r="K52" s="84">
        <v>148</v>
      </c>
      <c r="L52" s="85">
        <v>146</v>
      </c>
      <c r="M52" s="84">
        <v>142</v>
      </c>
      <c r="N52" s="84">
        <v>145</v>
      </c>
      <c r="O52" s="84">
        <v>180</v>
      </c>
      <c r="P52" s="84">
        <v>164</v>
      </c>
      <c r="Q52" s="86">
        <v>170</v>
      </c>
      <c r="R52" s="85">
        <v>142</v>
      </c>
      <c r="S52" s="84">
        <v>165</v>
      </c>
      <c r="T52" s="84">
        <v>147</v>
      </c>
      <c r="U52" s="84">
        <v>182</v>
      </c>
      <c r="V52" s="84">
        <v>150</v>
      </c>
      <c r="W52" s="86">
        <v>170</v>
      </c>
      <c r="X52" s="72">
        <f t="shared" si="3"/>
        <v>3011</v>
      </c>
      <c r="Y52" s="73">
        <f t="shared" si="4"/>
        <v>18</v>
      </c>
      <c r="Z52" s="75">
        <f t="shared" si="5"/>
        <v>167.27777777777777</v>
      </c>
      <c r="AA52" s="83">
        <f>X51+X52</f>
        <v>6150</v>
      </c>
      <c r="AB52" s="85">
        <f>Y51+Y52</f>
        <v>36</v>
      </c>
      <c r="AC52" s="87">
        <f>AA52/AB52</f>
        <v>170.83333333333334</v>
      </c>
    </row>
    <row r="53" spans="1:29" ht="13.5" thickBot="1">
      <c r="A53" s="22" t="s">
        <v>8</v>
      </c>
      <c r="B53" s="34" t="s">
        <v>130</v>
      </c>
      <c r="C53" s="35" t="s">
        <v>131</v>
      </c>
      <c r="D53" s="34" t="s">
        <v>51</v>
      </c>
      <c r="E53" s="29">
        <v>28549</v>
      </c>
      <c r="F53" s="36">
        <v>198</v>
      </c>
      <c r="G53" s="36">
        <v>216</v>
      </c>
      <c r="H53" s="36">
        <v>187</v>
      </c>
      <c r="I53" s="36">
        <v>139</v>
      </c>
      <c r="J53" s="36">
        <v>189</v>
      </c>
      <c r="K53" s="36">
        <v>155</v>
      </c>
      <c r="L53" s="37">
        <v>153</v>
      </c>
      <c r="M53" s="36">
        <v>152</v>
      </c>
      <c r="N53" s="36">
        <v>211</v>
      </c>
      <c r="O53" s="36">
        <v>186</v>
      </c>
      <c r="P53" s="36">
        <v>190</v>
      </c>
      <c r="Q53" s="38">
        <v>245</v>
      </c>
      <c r="R53" s="37">
        <v>143</v>
      </c>
      <c r="S53" s="36">
        <v>167</v>
      </c>
      <c r="T53" s="36">
        <v>199</v>
      </c>
      <c r="U53" s="36">
        <v>169</v>
      </c>
      <c r="V53" s="36">
        <v>179</v>
      </c>
      <c r="W53" s="38">
        <v>195</v>
      </c>
      <c r="X53" s="29">
        <f t="shared" si="3"/>
        <v>3273</v>
      </c>
      <c r="Y53" s="30">
        <f t="shared" si="4"/>
        <v>18</v>
      </c>
      <c r="Z53" s="31">
        <f t="shared" si="5"/>
        <v>181.83333333333334</v>
      </c>
      <c r="AA53" s="29">
        <f>X53+X54</f>
        <v>6117</v>
      </c>
      <c r="AB53" s="37"/>
      <c r="AC53" s="31"/>
    </row>
    <row r="54" spans="1:29" ht="13.5" thickBot="1">
      <c r="A54" s="22"/>
      <c r="B54" s="40" t="s">
        <v>132</v>
      </c>
      <c r="C54" s="41" t="s">
        <v>133</v>
      </c>
      <c r="D54" s="40" t="s">
        <v>81</v>
      </c>
      <c r="E54" s="42">
        <v>12755</v>
      </c>
      <c r="F54" s="43">
        <v>133</v>
      </c>
      <c r="G54" s="43">
        <v>137</v>
      </c>
      <c r="H54" s="43">
        <v>157</v>
      </c>
      <c r="I54" s="43">
        <v>183</v>
      </c>
      <c r="J54" s="43">
        <v>162</v>
      </c>
      <c r="K54" s="43">
        <v>103</v>
      </c>
      <c r="L54" s="44">
        <v>177</v>
      </c>
      <c r="M54" s="43">
        <v>172</v>
      </c>
      <c r="N54" s="43">
        <v>160</v>
      </c>
      <c r="O54" s="43">
        <v>143</v>
      </c>
      <c r="P54" s="43">
        <v>225</v>
      </c>
      <c r="Q54" s="45">
        <v>134</v>
      </c>
      <c r="R54" s="44">
        <v>179</v>
      </c>
      <c r="S54" s="43">
        <v>180</v>
      </c>
      <c r="T54" s="43">
        <v>166</v>
      </c>
      <c r="U54" s="43">
        <v>112</v>
      </c>
      <c r="V54" s="43">
        <v>130</v>
      </c>
      <c r="W54" s="45">
        <v>191</v>
      </c>
      <c r="X54" s="29">
        <f t="shared" si="3"/>
        <v>2844</v>
      </c>
      <c r="Y54" s="30">
        <f t="shared" si="4"/>
        <v>18</v>
      </c>
      <c r="Z54" s="32">
        <f t="shared" si="5"/>
        <v>158</v>
      </c>
      <c r="AA54" s="42">
        <f>X53+X54</f>
        <v>6117</v>
      </c>
      <c r="AB54" s="44">
        <f>Y53+Y54</f>
        <v>36</v>
      </c>
      <c r="AC54" s="46">
        <f>AA54/AB54</f>
        <v>169.91666666666666</v>
      </c>
    </row>
    <row r="55" spans="1:29" ht="13.5" thickBot="1">
      <c r="A55" s="33" t="s">
        <v>9</v>
      </c>
      <c r="B55" s="66" t="s">
        <v>93</v>
      </c>
      <c r="C55" s="67" t="s">
        <v>98</v>
      </c>
      <c r="D55" s="66" t="s">
        <v>51</v>
      </c>
      <c r="E55" s="68">
        <v>28586</v>
      </c>
      <c r="F55" s="69">
        <v>174</v>
      </c>
      <c r="G55" s="69">
        <v>155</v>
      </c>
      <c r="H55" s="69">
        <v>209</v>
      </c>
      <c r="I55" s="69">
        <v>175</v>
      </c>
      <c r="J55" s="69">
        <v>179</v>
      </c>
      <c r="K55" s="69">
        <v>182</v>
      </c>
      <c r="L55" s="70">
        <v>216</v>
      </c>
      <c r="M55" s="69">
        <v>154</v>
      </c>
      <c r="N55" s="69">
        <v>174</v>
      </c>
      <c r="O55" s="69">
        <v>164</v>
      </c>
      <c r="P55" s="69">
        <v>205</v>
      </c>
      <c r="Q55" s="71">
        <v>186</v>
      </c>
      <c r="R55" s="70">
        <v>160</v>
      </c>
      <c r="S55" s="69">
        <v>180</v>
      </c>
      <c r="T55" s="69">
        <v>134</v>
      </c>
      <c r="U55" s="69">
        <v>192</v>
      </c>
      <c r="V55" s="69">
        <v>146</v>
      </c>
      <c r="W55" s="71">
        <v>166</v>
      </c>
      <c r="X55" s="72">
        <f t="shared" si="3"/>
        <v>3151</v>
      </c>
      <c r="Y55" s="73">
        <f t="shared" si="4"/>
        <v>18</v>
      </c>
      <c r="Z55" s="74">
        <f t="shared" si="5"/>
        <v>175.05555555555554</v>
      </c>
      <c r="AA55" s="68">
        <f>X55+X56</f>
        <v>6080</v>
      </c>
      <c r="AB55" s="69"/>
      <c r="AC55" s="75"/>
    </row>
    <row r="56" spans="1:29" ht="13.5" thickBot="1">
      <c r="A56" s="39"/>
      <c r="B56" s="66" t="s">
        <v>122</v>
      </c>
      <c r="C56" s="67" t="s">
        <v>123</v>
      </c>
      <c r="D56" s="66" t="s">
        <v>124</v>
      </c>
      <c r="E56" s="68">
        <v>12776</v>
      </c>
      <c r="F56" s="69">
        <v>180</v>
      </c>
      <c r="G56" s="69">
        <v>114</v>
      </c>
      <c r="H56" s="69">
        <v>188</v>
      </c>
      <c r="I56" s="69">
        <v>192</v>
      </c>
      <c r="J56" s="69">
        <v>161</v>
      </c>
      <c r="K56" s="69">
        <v>187</v>
      </c>
      <c r="L56" s="70">
        <v>186</v>
      </c>
      <c r="M56" s="69">
        <v>137</v>
      </c>
      <c r="N56" s="69">
        <v>172</v>
      </c>
      <c r="O56" s="69">
        <v>161</v>
      </c>
      <c r="P56" s="69">
        <v>153</v>
      </c>
      <c r="Q56" s="71">
        <v>197</v>
      </c>
      <c r="R56" s="70">
        <v>129</v>
      </c>
      <c r="S56" s="69">
        <v>105</v>
      </c>
      <c r="T56" s="69">
        <v>154</v>
      </c>
      <c r="U56" s="69">
        <v>178</v>
      </c>
      <c r="V56" s="69">
        <v>176</v>
      </c>
      <c r="W56" s="71">
        <v>159</v>
      </c>
      <c r="X56" s="72">
        <f t="shared" si="3"/>
        <v>2929</v>
      </c>
      <c r="Y56" s="73">
        <f t="shared" si="4"/>
        <v>18</v>
      </c>
      <c r="Z56" s="75">
        <f t="shared" si="5"/>
        <v>162.72222222222223</v>
      </c>
      <c r="AA56" s="68">
        <f>X55+X56</f>
        <v>6080</v>
      </c>
      <c r="AB56" s="69">
        <f>Y55+Y56</f>
        <v>36</v>
      </c>
      <c r="AC56" s="75">
        <f>AA56/AB56</f>
        <v>168.88888888888889</v>
      </c>
    </row>
    <row r="57" spans="1:29" ht="13.5" thickBot="1">
      <c r="A57" s="22" t="s">
        <v>10</v>
      </c>
      <c r="B57" s="76" t="s">
        <v>49</v>
      </c>
      <c r="C57" s="77" t="s">
        <v>138</v>
      </c>
      <c r="D57" s="76" t="s">
        <v>139</v>
      </c>
      <c r="E57" s="72">
        <v>12620</v>
      </c>
      <c r="F57" s="78">
        <v>144</v>
      </c>
      <c r="G57" s="78">
        <v>140</v>
      </c>
      <c r="H57" s="78">
        <v>150</v>
      </c>
      <c r="I57" s="78">
        <v>131</v>
      </c>
      <c r="J57" s="78">
        <v>142</v>
      </c>
      <c r="K57" s="78">
        <v>147</v>
      </c>
      <c r="L57" s="79">
        <v>170</v>
      </c>
      <c r="M57" s="78">
        <v>158</v>
      </c>
      <c r="N57" s="78">
        <v>167</v>
      </c>
      <c r="O57" s="78">
        <v>164</v>
      </c>
      <c r="P57" s="78">
        <v>131</v>
      </c>
      <c r="Q57" s="80">
        <v>206</v>
      </c>
      <c r="R57" s="79">
        <v>145</v>
      </c>
      <c r="S57" s="78">
        <v>148</v>
      </c>
      <c r="T57" s="78">
        <v>140</v>
      </c>
      <c r="U57" s="78">
        <v>125</v>
      </c>
      <c r="V57" s="78">
        <v>170</v>
      </c>
      <c r="W57" s="80">
        <v>159</v>
      </c>
      <c r="X57" s="72">
        <f>F57+G57+H57+I57+J57+K57+L57+M57+N57+O57+P57+Q57+R57+S57+T57+U57+V57+W57</f>
        <v>2737</v>
      </c>
      <c r="Y57" s="73">
        <f>IF(F57&gt;0,1)+IF(G57&gt;0,1)+IF(H57&gt;0,1)+IF(I57&gt;0,1)+IF(J57&gt;0,1)+IF(K57&gt;0,1)+IF(L57&gt;0,1)+IF(M57&gt;0,1)+IF(N57&gt;0,1)+IF(O57&gt;0,1)+IF(P57&gt;0,1)+IF(Q57&gt;0,1)+IF(R57&gt;0,1)+IF(S57&gt;0,1)+IF(T57&gt;0,1)+IF(U57&gt;0,1)+IF(V57&gt;0,1)+IF(W57&gt;0,1)</f>
        <v>18</v>
      </c>
      <c r="Z57" s="74">
        <f>X57/Y57</f>
        <v>152.05555555555554</v>
      </c>
      <c r="AA57" s="72">
        <f>X57+X58</f>
        <v>5521</v>
      </c>
      <c r="AB57" s="79"/>
      <c r="AC57" s="74"/>
    </row>
    <row r="58" spans="1:29" ht="13.5" thickBot="1">
      <c r="A58" s="22"/>
      <c r="B58" s="81" t="s">
        <v>140</v>
      </c>
      <c r="C58" s="82" t="s">
        <v>141</v>
      </c>
      <c r="D58" s="81" t="s">
        <v>139</v>
      </c>
      <c r="E58" s="83">
        <v>12927</v>
      </c>
      <c r="F58" s="84">
        <v>138</v>
      </c>
      <c r="G58" s="84">
        <v>143</v>
      </c>
      <c r="H58" s="84">
        <v>137</v>
      </c>
      <c r="I58" s="84">
        <v>141</v>
      </c>
      <c r="J58" s="84">
        <v>169</v>
      </c>
      <c r="K58" s="84">
        <v>184</v>
      </c>
      <c r="L58" s="85">
        <v>109</v>
      </c>
      <c r="M58" s="84">
        <v>145</v>
      </c>
      <c r="N58" s="84">
        <v>160</v>
      </c>
      <c r="O58" s="84">
        <v>141</v>
      </c>
      <c r="P58" s="84">
        <v>173</v>
      </c>
      <c r="Q58" s="86">
        <v>156</v>
      </c>
      <c r="R58" s="85">
        <v>130</v>
      </c>
      <c r="S58" s="84">
        <v>163</v>
      </c>
      <c r="T58" s="84">
        <v>192</v>
      </c>
      <c r="U58" s="84">
        <v>168</v>
      </c>
      <c r="V58" s="84">
        <v>144</v>
      </c>
      <c r="W58" s="86">
        <v>191</v>
      </c>
      <c r="X58" s="72">
        <f t="shared" si="3"/>
        <v>2784</v>
      </c>
      <c r="Y58" s="73">
        <f t="shared" si="4"/>
        <v>18</v>
      </c>
      <c r="Z58" s="75">
        <f>X58/Y58</f>
        <v>154.66666666666666</v>
      </c>
      <c r="AA58" s="83">
        <f>X57+X58</f>
        <v>5521</v>
      </c>
      <c r="AB58" s="85">
        <f>Y57+Y58</f>
        <v>36</v>
      </c>
      <c r="AC58" s="87">
        <f>AA58/AB58</f>
        <v>153.36111111111111</v>
      </c>
    </row>
    <row r="59" spans="1:29" ht="13.5" thickBot="1">
      <c r="A59" s="33" t="s">
        <v>11</v>
      </c>
      <c r="B59" s="23" t="s">
        <v>134</v>
      </c>
      <c r="C59" s="24" t="s">
        <v>135</v>
      </c>
      <c r="D59" s="23" t="s">
        <v>104</v>
      </c>
      <c r="E59" s="25">
        <v>28773</v>
      </c>
      <c r="F59" s="26">
        <v>137</v>
      </c>
      <c r="G59" s="26">
        <v>122</v>
      </c>
      <c r="H59" s="26">
        <v>168</v>
      </c>
      <c r="I59" s="26">
        <v>141</v>
      </c>
      <c r="J59" s="26">
        <v>152</v>
      </c>
      <c r="K59" s="26">
        <v>125</v>
      </c>
      <c r="L59" s="27">
        <v>160</v>
      </c>
      <c r="M59" s="26">
        <v>191</v>
      </c>
      <c r="N59" s="26">
        <v>179</v>
      </c>
      <c r="O59" s="26">
        <v>170</v>
      </c>
      <c r="P59" s="26">
        <v>165</v>
      </c>
      <c r="Q59" s="28">
        <v>212</v>
      </c>
      <c r="R59" s="27">
        <v>169</v>
      </c>
      <c r="S59" s="26">
        <v>171</v>
      </c>
      <c r="T59" s="26">
        <v>205</v>
      </c>
      <c r="U59" s="26">
        <v>151</v>
      </c>
      <c r="V59" s="26">
        <v>158</v>
      </c>
      <c r="W59" s="28">
        <v>161</v>
      </c>
      <c r="X59" s="29">
        <f t="shared" si="3"/>
        <v>2937</v>
      </c>
      <c r="Y59" s="30">
        <f t="shared" si="4"/>
        <v>18</v>
      </c>
      <c r="Z59" s="31">
        <f t="shared" si="5"/>
        <v>163.16666666666666</v>
      </c>
      <c r="AA59" s="25">
        <f>X59+X60</f>
        <v>5498</v>
      </c>
      <c r="AB59" s="26"/>
      <c r="AC59" s="32"/>
    </row>
    <row r="60" spans="1:29" ht="13.5" thickBot="1">
      <c r="A60" s="39"/>
      <c r="B60" s="23" t="s">
        <v>136</v>
      </c>
      <c r="C60" s="24" t="s">
        <v>137</v>
      </c>
      <c r="D60" s="23" t="s">
        <v>104</v>
      </c>
      <c r="E60" s="25" t="s">
        <v>105</v>
      </c>
      <c r="F60" s="26">
        <v>132</v>
      </c>
      <c r="G60" s="26">
        <v>138</v>
      </c>
      <c r="H60" s="26">
        <v>144</v>
      </c>
      <c r="I60" s="26">
        <v>134</v>
      </c>
      <c r="J60" s="26">
        <v>144</v>
      </c>
      <c r="K60" s="26">
        <v>125</v>
      </c>
      <c r="L60" s="27">
        <v>128</v>
      </c>
      <c r="M60" s="26">
        <v>135</v>
      </c>
      <c r="N60" s="26">
        <v>149</v>
      </c>
      <c r="O60" s="26">
        <v>182</v>
      </c>
      <c r="P60" s="26">
        <v>183</v>
      </c>
      <c r="Q60" s="28">
        <v>148</v>
      </c>
      <c r="R60" s="27">
        <v>143</v>
      </c>
      <c r="S60" s="26">
        <v>146</v>
      </c>
      <c r="T60" s="26">
        <v>134</v>
      </c>
      <c r="U60" s="26">
        <v>132</v>
      </c>
      <c r="V60" s="26">
        <v>151</v>
      </c>
      <c r="W60" s="28">
        <v>113</v>
      </c>
      <c r="X60" s="29">
        <f t="shared" si="3"/>
        <v>2561</v>
      </c>
      <c r="Y60" s="30">
        <f t="shared" si="4"/>
        <v>18</v>
      </c>
      <c r="Z60" s="32">
        <f t="shared" si="5"/>
        <v>142.27777777777777</v>
      </c>
      <c r="AA60" s="25">
        <f>X59+X60</f>
        <v>5498</v>
      </c>
      <c r="AB60" s="26">
        <f>Y59+Y60</f>
        <v>36</v>
      </c>
      <c r="AC60" s="32">
        <f>AA60/AB60</f>
        <v>152.72222222222223</v>
      </c>
    </row>
    <row r="61" spans="1:29" ht="13.5" thickBot="1">
      <c r="A61" s="22" t="s">
        <v>12</v>
      </c>
      <c r="B61" s="34" t="s">
        <v>142</v>
      </c>
      <c r="C61" s="35" t="s">
        <v>143</v>
      </c>
      <c r="D61" s="34" t="s">
        <v>90</v>
      </c>
      <c r="E61" s="29">
        <v>28676</v>
      </c>
      <c r="F61" s="36">
        <v>152</v>
      </c>
      <c r="G61" s="36">
        <v>120</v>
      </c>
      <c r="H61" s="36">
        <v>131</v>
      </c>
      <c r="I61" s="36">
        <v>109</v>
      </c>
      <c r="J61" s="36">
        <v>108</v>
      </c>
      <c r="K61" s="36">
        <v>136</v>
      </c>
      <c r="L61" s="37">
        <v>146</v>
      </c>
      <c r="M61" s="36">
        <v>112</v>
      </c>
      <c r="N61" s="36">
        <v>170</v>
      </c>
      <c r="O61" s="36">
        <v>102</v>
      </c>
      <c r="P61" s="36">
        <v>127</v>
      </c>
      <c r="Q61" s="38">
        <v>146</v>
      </c>
      <c r="R61" s="37">
        <v>146</v>
      </c>
      <c r="S61" s="36">
        <v>143</v>
      </c>
      <c r="T61" s="36">
        <v>108</v>
      </c>
      <c r="U61" s="36">
        <v>125</v>
      </c>
      <c r="V61" s="36">
        <v>147</v>
      </c>
      <c r="W61" s="38">
        <v>147</v>
      </c>
      <c r="X61" s="29">
        <f t="shared" si="3"/>
        <v>2375</v>
      </c>
      <c r="Y61" s="30">
        <f t="shared" si="4"/>
        <v>18</v>
      </c>
      <c r="Z61" s="31">
        <f t="shared" si="5"/>
        <v>131.94444444444446</v>
      </c>
      <c r="AA61" s="29">
        <f>X61+X62</f>
        <v>5247</v>
      </c>
      <c r="AB61" s="37"/>
      <c r="AC61" s="31"/>
    </row>
    <row r="62" spans="1:29" ht="13.5" thickBot="1">
      <c r="A62" s="22"/>
      <c r="B62" s="40" t="s">
        <v>144</v>
      </c>
      <c r="C62" s="41" t="s">
        <v>145</v>
      </c>
      <c r="D62" s="40" t="s">
        <v>90</v>
      </c>
      <c r="E62" s="42">
        <v>12602</v>
      </c>
      <c r="F62" s="43">
        <v>137</v>
      </c>
      <c r="G62" s="43">
        <v>151</v>
      </c>
      <c r="H62" s="43">
        <v>141</v>
      </c>
      <c r="I62" s="43">
        <v>137</v>
      </c>
      <c r="J62" s="43">
        <v>159</v>
      </c>
      <c r="K62" s="43">
        <v>165</v>
      </c>
      <c r="L62" s="44">
        <v>161</v>
      </c>
      <c r="M62" s="43">
        <v>173</v>
      </c>
      <c r="N62" s="43">
        <v>236</v>
      </c>
      <c r="O62" s="43">
        <v>218</v>
      </c>
      <c r="P62" s="43">
        <v>203</v>
      </c>
      <c r="Q62" s="45">
        <v>203</v>
      </c>
      <c r="R62" s="44">
        <v>0</v>
      </c>
      <c r="S62" s="43">
        <v>168</v>
      </c>
      <c r="T62" s="43">
        <v>126</v>
      </c>
      <c r="U62" s="43">
        <v>177</v>
      </c>
      <c r="V62" s="43">
        <v>170</v>
      </c>
      <c r="W62" s="45">
        <v>147</v>
      </c>
      <c r="X62" s="29">
        <f t="shared" si="3"/>
        <v>2872</v>
      </c>
      <c r="Y62" s="30">
        <f t="shared" si="4"/>
        <v>17</v>
      </c>
      <c r="Z62" s="32">
        <f t="shared" si="5"/>
        <v>168.94117647058823</v>
      </c>
      <c r="AA62" s="42">
        <f>X61+X62</f>
        <v>5247</v>
      </c>
      <c r="AB62" s="44">
        <f>Y61+Y62</f>
        <v>35</v>
      </c>
      <c r="AC62" s="46">
        <f>AA62/AB62</f>
        <v>149.9142857142857</v>
      </c>
    </row>
    <row r="63" spans="1:29" ht="13.5" thickBot="1">
      <c r="A63" s="33" t="s">
        <v>13</v>
      </c>
      <c r="B63" s="23" t="s">
        <v>146</v>
      </c>
      <c r="C63" s="24" t="s">
        <v>147</v>
      </c>
      <c r="D63" s="23" t="s">
        <v>90</v>
      </c>
      <c r="E63" s="25">
        <v>12559</v>
      </c>
      <c r="F63" s="26">
        <v>136</v>
      </c>
      <c r="G63" s="26">
        <v>114</v>
      </c>
      <c r="H63" s="26">
        <v>138</v>
      </c>
      <c r="I63" s="26">
        <v>146</v>
      </c>
      <c r="J63" s="26">
        <v>145</v>
      </c>
      <c r="K63" s="26">
        <v>137</v>
      </c>
      <c r="L63" s="27">
        <v>141</v>
      </c>
      <c r="M63" s="26">
        <v>116</v>
      </c>
      <c r="N63" s="26">
        <v>135</v>
      </c>
      <c r="O63" s="26">
        <v>133</v>
      </c>
      <c r="P63" s="26">
        <v>118</v>
      </c>
      <c r="Q63" s="28">
        <v>149</v>
      </c>
      <c r="R63" s="27">
        <v>127</v>
      </c>
      <c r="S63" s="26">
        <v>123</v>
      </c>
      <c r="T63" s="26">
        <v>162</v>
      </c>
      <c r="U63" s="26">
        <v>151</v>
      </c>
      <c r="V63" s="26">
        <v>133</v>
      </c>
      <c r="W63" s="28">
        <v>112</v>
      </c>
      <c r="X63" s="29">
        <f t="shared" si="3"/>
        <v>2416</v>
      </c>
      <c r="Y63" s="30">
        <f t="shared" si="4"/>
        <v>18</v>
      </c>
      <c r="Z63" s="31">
        <f t="shared" si="5"/>
        <v>134.22222222222223</v>
      </c>
      <c r="AA63" s="25">
        <f>X63+X64</f>
        <v>5042</v>
      </c>
      <c r="AB63" s="26"/>
      <c r="AC63" s="32"/>
    </row>
    <row r="64" spans="1:29" ht="13.5" thickBot="1">
      <c r="A64" s="39"/>
      <c r="B64" s="23" t="s">
        <v>148</v>
      </c>
      <c r="C64" s="24" t="s">
        <v>149</v>
      </c>
      <c r="D64" s="23" t="s">
        <v>90</v>
      </c>
      <c r="E64" s="25">
        <v>12584</v>
      </c>
      <c r="F64" s="26">
        <v>149</v>
      </c>
      <c r="G64" s="26">
        <v>186</v>
      </c>
      <c r="H64" s="26">
        <v>133</v>
      </c>
      <c r="I64" s="26">
        <v>138</v>
      </c>
      <c r="J64" s="26">
        <v>108</v>
      </c>
      <c r="K64" s="26">
        <v>152</v>
      </c>
      <c r="L64" s="27">
        <v>173</v>
      </c>
      <c r="M64" s="26">
        <v>123</v>
      </c>
      <c r="N64" s="26">
        <v>121</v>
      </c>
      <c r="O64" s="26">
        <v>98</v>
      </c>
      <c r="P64" s="26">
        <v>146</v>
      </c>
      <c r="Q64" s="28">
        <v>175</v>
      </c>
      <c r="R64" s="27">
        <v>152</v>
      </c>
      <c r="S64" s="26">
        <v>154</v>
      </c>
      <c r="T64" s="26">
        <v>147</v>
      </c>
      <c r="U64" s="26">
        <v>135</v>
      </c>
      <c r="V64" s="26">
        <v>159</v>
      </c>
      <c r="W64" s="28">
        <v>177</v>
      </c>
      <c r="X64" s="29">
        <f t="shared" si="3"/>
        <v>2626</v>
      </c>
      <c r="Y64" s="30">
        <f t="shared" si="4"/>
        <v>18</v>
      </c>
      <c r="Z64" s="32">
        <f t="shared" si="5"/>
        <v>145.88888888888889</v>
      </c>
      <c r="AA64" s="25">
        <f>X63+X64</f>
        <v>5042</v>
      </c>
      <c r="AB64" s="26">
        <f>Y63+Y64</f>
        <v>36</v>
      </c>
      <c r="AC64" s="32">
        <f>AA64/AB64</f>
        <v>140.05555555555554</v>
      </c>
    </row>
    <row r="65" spans="1:29" ht="13.5" thickBot="1">
      <c r="A65" s="51" t="s">
        <v>14</v>
      </c>
      <c r="B65" s="76" t="s">
        <v>150</v>
      </c>
      <c r="C65" s="77" t="s">
        <v>151</v>
      </c>
      <c r="D65" s="76" t="s">
        <v>85</v>
      </c>
      <c r="E65" s="72">
        <v>28531</v>
      </c>
      <c r="F65" s="78">
        <v>114</v>
      </c>
      <c r="G65" s="78">
        <v>102</v>
      </c>
      <c r="H65" s="78">
        <v>142</v>
      </c>
      <c r="I65" s="78">
        <v>142</v>
      </c>
      <c r="J65" s="78">
        <v>169</v>
      </c>
      <c r="K65" s="78">
        <v>134</v>
      </c>
      <c r="L65" s="79">
        <v>116</v>
      </c>
      <c r="M65" s="78">
        <v>145</v>
      </c>
      <c r="N65" s="78">
        <v>110</v>
      </c>
      <c r="O65" s="78">
        <v>172</v>
      </c>
      <c r="P65" s="78">
        <v>147</v>
      </c>
      <c r="Q65" s="80">
        <v>161</v>
      </c>
      <c r="R65" s="79"/>
      <c r="S65" s="78"/>
      <c r="T65" s="78"/>
      <c r="U65" s="78"/>
      <c r="V65" s="78"/>
      <c r="W65" s="80"/>
      <c r="X65" s="72">
        <f t="shared" si="3"/>
        <v>1654</v>
      </c>
      <c r="Y65" s="73">
        <f t="shared" si="4"/>
        <v>12</v>
      </c>
      <c r="Z65" s="74">
        <f t="shared" si="5"/>
        <v>137.83333333333334</v>
      </c>
      <c r="AA65" s="72">
        <f>X65+X66</f>
        <v>2793</v>
      </c>
      <c r="AB65" s="79"/>
      <c r="AC65" s="74"/>
    </row>
    <row r="66" spans="1:29" ht="13.5" thickBot="1">
      <c r="A66" s="51"/>
      <c r="B66" s="81" t="s">
        <v>152</v>
      </c>
      <c r="C66" s="82" t="s">
        <v>121</v>
      </c>
      <c r="D66" s="81" t="s">
        <v>85</v>
      </c>
      <c r="E66" s="83">
        <v>28779</v>
      </c>
      <c r="F66" s="84">
        <v>83</v>
      </c>
      <c r="G66" s="84">
        <v>99</v>
      </c>
      <c r="H66" s="84">
        <v>101</v>
      </c>
      <c r="I66" s="84">
        <v>87</v>
      </c>
      <c r="J66" s="84">
        <v>100</v>
      </c>
      <c r="K66" s="84">
        <v>100</v>
      </c>
      <c r="L66" s="85">
        <v>73</v>
      </c>
      <c r="M66" s="84">
        <v>102</v>
      </c>
      <c r="N66" s="84">
        <v>91</v>
      </c>
      <c r="O66" s="84">
        <v>87</v>
      </c>
      <c r="P66" s="84">
        <v>121</v>
      </c>
      <c r="Q66" s="86">
        <v>95</v>
      </c>
      <c r="R66" s="85"/>
      <c r="S66" s="84"/>
      <c r="T66" s="84"/>
      <c r="U66" s="84"/>
      <c r="V66" s="84"/>
      <c r="W66" s="86"/>
      <c r="X66" s="72">
        <f t="shared" si="3"/>
        <v>1139</v>
      </c>
      <c r="Y66" s="73">
        <f t="shared" si="4"/>
        <v>12</v>
      </c>
      <c r="Z66" s="75">
        <f t="shared" si="5"/>
        <v>94.91666666666667</v>
      </c>
      <c r="AA66" s="83">
        <f>X65+X66</f>
        <v>2793</v>
      </c>
      <c r="AB66" s="85">
        <f>Y65+Y66</f>
        <v>24</v>
      </c>
      <c r="AC66" s="87">
        <f>AA66/AB66</f>
        <v>116.375</v>
      </c>
    </row>
    <row r="67" spans="1:29" ht="13.5" thickBot="1">
      <c r="A67" s="52" t="s">
        <v>15</v>
      </c>
      <c r="B67" s="34" t="s">
        <v>153</v>
      </c>
      <c r="C67" s="35" t="s">
        <v>103</v>
      </c>
      <c r="D67" s="34" t="s">
        <v>139</v>
      </c>
      <c r="E67" s="29">
        <v>28576</v>
      </c>
      <c r="F67" s="36">
        <v>87</v>
      </c>
      <c r="G67" s="36">
        <v>81</v>
      </c>
      <c r="H67" s="36">
        <v>101</v>
      </c>
      <c r="I67" s="36">
        <v>110</v>
      </c>
      <c r="J67" s="36">
        <v>97</v>
      </c>
      <c r="K67" s="36">
        <v>124</v>
      </c>
      <c r="L67" s="37">
        <v>108</v>
      </c>
      <c r="M67" s="36">
        <v>115</v>
      </c>
      <c r="N67" s="36">
        <v>135</v>
      </c>
      <c r="O67" s="36">
        <v>115</v>
      </c>
      <c r="P67" s="36">
        <v>119</v>
      </c>
      <c r="Q67" s="38">
        <v>143</v>
      </c>
      <c r="R67" s="37"/>
      <c r="S67" s="36"/>
      <c r="T67" s="36"/>
      <c r="U67" s="36"/>
      <c r="V67" s="36"/>
      <c r="W67" s="38"/>
      <c r="X67" s="29">
        <f t="shared" si="3"/>
        <v>1335</v>
      </c>
      <c r="Y67" s="30">
        <f t="shared" si="4"/>
        <v>12</v>
      </c>
      <c r="Z67" s="31">
        <f t="shared" si="5"/>
        <v>111.25</v>
      </c>
      <c r="AA67" s="29">
        <f>X67+X68</f>
        <v>2776</v>
      </c>
      <c r="AB67" s="36"/>
      <c r="AC67" s="31"/>
    </row>
    <row r="68" spans="1:29" ht="13.5" thickBot="1">
      <c r="A68" s="53"/>
      <c r="B68" s="40" t="s">
        <v>154</v>
      </c>
      <c r="C68" s="41" t="s">
        <v>155</v>
      </c>
      <c r="D68" s="40" t="s">
        <v>129</v>
      </c>
      <c r="E68" s="42">
        <v>12743</v>
      </c>
      <c r="F68" s="43">
        <v>124</v>
      </c>
      <c r="G68" s="43">
        <v>102</v>
      </c>
      <c r="H68" s="43">
        <v>151</v>
      </c>
      <c r="I68" s="43">
        <v>126</v>
      </c>
      <c r="J68" s="43">
        <v>134</v>
      </c>
      <c r="K68" s="43">
        <v>129</v>
      </c>
      <c r="L68" s="44">
        <v>94</v>
      </c>
      <c r="M68" s="43">
        <v>114</v>
      </c>
      <c r="N68" s="43">
        <v>104</v>
      </c>
      <c r="O68" s="43">
        <v>107</v>
      </c>
      <c r="P68" s="43">
        <v>148</v>
      </c>
      <c r="Q68" s="45">
        <v>108</v>
      </c>
      <c r="R68" s="44"/>
      <c r="S68" s="43"/>
      <c r="T68" s="43"/>
      <c r="U68" s="43"/>
      <c r="V68" s="43"/>
      <c r="W68" s="45"/>
      <c r="X68" s="50">
        <f t="shared" si="3"/>
        <v>1441</v>
      </c>
      <c r="Y68" s="50">
        <f t="shared" si="4"/>
        <v>12</v>
      </c>
      <c r="Z68" s="46">
        <f t="shared" si="5"/>
        <v>120.08333333333333</v>
      </c>
      <c r="AA68" s="42">
        <f>X67+X68</f>
        <v>2776</v>
      </c>
      <c r="AB68" s="43">
        <f>Y67+Y68</f>
        <v>24</v>
      </c>
      <c r="AC68" s="46">
        <f>AA68/AB68</f>
        <v>115.66666666666667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Jörg Becker</dc:creator>
  <cp:keywords/>
  <dc:description/>
  <cp:lastModifiedBy>lion</cp:lastModifiedBy>
  <cp:lastPrinted>2008-05-13T08:01:23Z</cp:lastPrinted>
  <dcterms:created xsi:type="dcterms:W3CDTF">2006-02-28T20:21:20Z</dcterms:created>
  <dcterms:modified xsi:type="dcterms:W3CDTF">2008-05-18T17:50:08Z</dcterms:modified>
  <cp:category/>
  <cp:version/>
  <cp:contentType/>
  <cp:contentStatus/>
</cp:coreProperties>
</file>